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70" windowWidth="12120" windowHeight="9120" activeTab="0"/>
  </bookViews>
  <sheets>
    <sheet name="MK poolit" sheetId="1" r:id="rId1"/>
    <sheet name="NK poolit" sheetId="2" r:id="rId2"/>
    <sheet name="MN NN poolit" sheetId="3" r:id="rId3"/>
    <sheet name="MK cup" sheetId="4" r:id="rId4"/>
    <sheet name="NK cup" sheetId="5" r:id="rId5"/>
    <sheet name="MN cup" sheetId="6" r:id="rId6"/>
    <sheet name="NN cup" sheetId="7" r:id="rId7"/>
    <sheet name="SN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<sst xmlns="http://schemas.openxmlformats.org/spreadsheetml/2006/main" count="2457" uniqueCount="345">
  <si>
    <t>Seura</t>
  </si>
  <si>
    <t>Otto Salmenkivi</t>
  </si>
  <si>
    <t>PT Espoo</t>
  </si>
  <si>
    <t>Timo Tamminen</t>
  </si>
  <si>
    <t>TIP-70</t>
  </si>
  <si>
    <t>Luokka:</t>
  </si>
  <si>
    <t>Lohko:</t>
  </si>
  <si>
    <t>Pöytä</t>
  </si>
  <si>
    <t>Päivä:</t>
  </si>
  <si>
    <t>Klo:</t>
  </si>
  <si>
    <t>SeSi</t>
  </si>
  <si>
    <t>Toni Soine</t>
  </si>
  <si>
    <t>PuPy</t>
  </si>
  <si>
    <t>Ilkka Härmälä</t>
  </si>
  <si>
    <t>Tuka</t>
  </si>
  <si>
    <t>Nimi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</si>
  <si>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</si>
  <si>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</si>
  <si>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</si>
  <si>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</si>
  <si>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</si>
  <si>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</si>
  <si>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</si>
  <si>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</si>
  <si>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</si>
  <si>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</si>
  <si>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Jyri Pulkkinen</t>
  </si>
  <si>
    <t>KuPTS</t>
  </si>
  <si>
    <t>MBF</t>
  </si>
  <si>
    <t>--</t>
  </si>
  <si>
    <t>tark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</si>
  <si>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</si>
  <si>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</si>
  <si>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</si>
  <si>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</si>
  <si>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</si>
  <si>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</si>
  <si>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</si>
  <si>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</si>
  <si>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</si>
  <si>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</si>
  <si>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</si>
  <si>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</si>
  <si>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</si>
  <si>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</si>
  <si>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 xml:space="preserve">Kirjoita vain erien jäännöspisteet( esim. 11-7  = 7 tai  6-11 = -6 ). Jos -0 (miinus nolla), anna etupilkku. </t>
  </si>
  <si>
    <t>1-5</t>
  </si>
  <si>
    <t>3-5</t>
  </si>
  <si>
    <t>2-5</t>
  </si>
  <si>
    <t>4-5</t>
  </si>
  <si>
    <t>Pentti Olah</t>
  </si>
  <si>
    <t>TuKa</t>
  </si>
  <si>
    <t>Tim Olsbo</t>
  </si>
  <si>
    <t>Roope Kantola</t>
  </si>
  <si>
    <t>Samuli Soine</t>
  </si>
  <si>
    <t>Pauli Hietikko</t>
  </si>
  <si>
    <t>Otto Tennilä</t>
  </si>
  <si>
    <t>HUT</t>
  </si>
  <si>
    <t>Henkilökohtainen SM</t>
  </si>
  <si>
    <t>PT 75</t>
  </si>
  <si>
    <t>MK</t>
  </si>
  <si>
    <t>A</t>
  </si>
  <si>
    <t>B</t>
  </si>
  <si>
    <t>C</t>
  </si>
  <si>
    <t>D</t>
  </si>
  <si>
    <t>E</t>
  </si>
  <si>
    <t>Mikko Kantola</t>
  </si>
  <si>
    <t xml:space="preserve">Jarno Lehtonen </t>
  </si>
  <si>
    <t>Simo Kuutti</t>
  </si>
  <si>
    <t>Ismo Lallo</t>
  </si>
  <si>
    <t>TuTo</t>
  </si>
  <si>
    <t>Marko Holopainen</t>
  </si>
  <si>
    <t>Elmo Räsänen</t>
  </si>
  <si>
    <t>HIK</t>
  </si>
  <si>
    <t>Barry Robbins</t>
  </si>
  <si>
    <t>Olli-Ville Halonen</t>
  </si>
  <si>
    <t>Risto Kurunmäki</t>
  </si>
  <si>
    <t>Westika</t>
  </si>
  <si>
    <t>Sami Surakka</t>
  </si>
  <si>
    <t>Matti Nyyssönen</t>
  </si>
  <si>
    <t>Raimo Virtanen</t>
  </si>
  <si>
    <t>OPT-86</t>
  </si>
  <si>
    <t>Miko Haarala</t>
  </si>
  <si>
    <t>Yan Zhuo Ping</t>
  </si>
  <si>
    <t>Marko Kairinen</t>
  </si>
  <si>
    <t>Tero Tamminen</t>
  </si>
  <si>
    <t xml:space="preserve">Jukka Julin </t>
  </si>
  <si>
    <t>Timo Terho</t>
  </si>
  <si>
    <t>Kyösti Kurunmäki</t>
  </si>
  <si>
    <t>Tapio Hagelberg</t>
  </si>
  <si>
    <t>Manu Karjalainen</t>
  </si>
  <si>
    <t>Harri Sassi</t>
  </si>
  <si>
    <t>Star</t>
  </si>
  <si>
    <t>Tapio Syrjänen</t>
  </si>
  <si>
    <t>Per Grefberg</t>
  </si>
  <si>
    <t>Kari Saarinen</t>
  </si>
  <si>
    <t>Jouni Nousiainen</t>
  </si>
  <si>
    <t>Marko Pietilä</t>
  </si>
  <si>
    <t>Jani Utriainen</t>
  </si>
  <si>
    <t>Tuomas Perkkiö</t>
  </si>
  <si>
    <t>Juha Rimpiläinen</t>
  </si>
  <si>
    <t>Veli-Matti Kuivalainen</t>
  </si>
  <si>
    <t>JysRy</t>
  </si>
  <si>
    <t>Lari Ikonen</t>
  </si>
  <si>
    <t>Petri Keivaara</t>
  </si>
  <si>
    <t>Mika-Matti Alitupa</t>
  </si>
  <si>
    <t>Esa Kallio</t>
  </si>
  <si>
    <t>Christian Mattsson</t>
  </si>
  <si>
    <t>Julius Muinonen</t>
  </si>
  <si>
    <t>Jouni Flemming</t>
  </si>
  <si>
    <t>Arto Pelli</t>
  </si>
  <si>
    <t xml:space="preserve">Sami Pyykkö </t>
  </si>
  <si>
    <t>LrTU</t>
  </si>
  <si>
    <t>NK</t>
  </si>
  <si>
    <t>Katja Nieminen</t>
  </si>
  <si>
    <t>Jannika Oksanen</t>
  </si>
  <si>
    <t>Pinja Eriksson</t>
  </si>
  <si>
    <t>Emma Rolig</t>
  </si>
  <si>
    <t>Vuokko Lahtinen</t>
  </si>
  <si>
    <t>Minna Björkqvist</t>
  </si>
  <si>
    <t>Janira Brinaru</t>
  </si>
  <si>
    <t>Solja Virtanen</t>
  </si>
  <si>
    <t>Henrika Punnonen</t>
  </si>
  <si>
    <t>Milla Valasti</t>
  </si>
  <si>
    <t>Veera Välimäki</t>
  </si>
  <si>
    <t>Milla-Mari Vastavuo</t>
  </si>
  <si>
    <t>Eva Eteläinen</t>
  </si>
  <si>
    <t>PTS-60</t>
  </si>
  <si>
    <t>Hanna Nyberg</t>
  </si>
  <si>
    <t>MN</t>
  </si>
  <si>
    <t>A.Kontala&amp;T.Tamminen</t>
  </si>
  <si>
    <t>E.Kallio&amp;M.Pietilä</t>
  </si>
  <si>
    <t>E.Miettinen&amp;J.Julin</t>
  </si>
  <si>
    <t>M.Nyyssönen&amp;J.Flemming</t>
  </si>
  <si>
    <t>P.Olah&amp;I.Lallo</t>
  </si>
  <si>
    <t>I.Härmälä&amp;M-M.Alitupa</t>
  </si>
  <si>
    <t>Te.Tamminen&amp;J.Pulkkinen</t>
  </si>
  <si>
    <t>J.Jormanainen&amp;T.Soine</t>
  </si>
  <si>
    <t>K.Saarinen&amp;H.Sassi</t>
  </si>
  <si>
    <t>M.Räsänen&amp;E.Aho</t>
  </si>
  <si>
    <t>PT Espoo, PT 75</t>
  </si>
  <si>
    <t>S.Soine&amp;O.Tennilä</t>
  </si>
  <si>
    <t>T.Terho&amp;S.Kuutti</t>
  </si>
  <si>
    <t>J.Kokkonen&amp;O-V.Halonen</t>
  </si>
  <si>
    <t>M.Karjalainen&amp;J.Poutanen</t>
  </si>
  <si>
    <t>L.Ikonen&amp;V.Purma</t>
  </si>
  <si>
    <t>A.Jokinen&amp;J.Rossi</t>
  </si>
  <si>
    <t>E.Räsänen&amp;C.Mattsson</t>
  </si>
  <si>
    <t>P.Valasti&amp;M.Tuomola</t>
  </si>
  <si>
    <t>M.&amp;R.Kantola</t>
  </si>
  <si>
    <t>T.Perkkiö&amp;R.Virtanen</t>
  </si>
  <si>
    <t>Westika, TIP-70</t>
  </si>
  <si>
    <t>PuPy, PT 75</t>
  </si>
  <si>
    <t>KuPTS, SeSi</t>
  </si>
  <si>
    <t>TIP-70, KuPTS</t>
  </si>
  <si>
    <t>HUT, PT 75</t>
  </si>
  <si>
    <t>M.Holopainen&amp;M.Haarala</t>
  </si>
  <si>
    <t>NN</t>
  </si>
  <si>
    <t>H.Nyberg&amp;J.Oksanen</t>
  </si>
  <si>
    <t>E.Rolig&amp;P.Erikssson</t>
  </si>
  <si>
    <t>E.Eteläinen&amp;V.Lahtinen</t>
  </si>
  <si>
    <t>J.Brinaru&amp;S.Virtanen</t>
  </si>
  <si>
    <t>H.Punnonen&amp;M-M.Vastavuo</t>
  </si>
  <si>
    <t>K.Nieminen&amp;M.Valasti</t>
  </si>
  <si>
    <t>Kilpailut:</t>
  </si>
  <si>
    <t>SN</t>
  </si>
  <si>
    <t>Aika:</t>
  </si>
  <si>
    <t>P.Valasti &amp; K.Nieminen</t>
  </si>
  <si>
    <t>PT 75, PuPy</t>
  </si>
  <si>
    <t>Peter &amp; Pinja Eriksson</t>
  </si>
  <si>
    <t>S.Surakka &amp; J.Oksanen</t>
  </si>
  <si>
    <t>M.Haarala &amp; H.Punnonen</t>
  </si>
  <si>
    <t>J.Muinonen &amp; M.Valasti</t>
  </si>
  <si>
    <t>TIP-70, PuPy</t>
  </si>
  <si>
    <t>P.Olah &amp; E.Rolig</t>
  </si>
  <si>
    <t>SeSi, MBF</t>
  </si>
  <si>
    <t>M.Tuomola &amp; S.Virtanen</t>
  </si>
  <si>
    <t>PT 75, MBF</t>
  </si>
  <si>
    <t>C.Mattsson &amp; M.Björkqvist</t>
  </si>
  <si>
    <t>T.Terho &amp; J.Brinaru</t>
  </si>
  <si>
    <t>J.Kokkonen &amp; V.Lahtinen</t>
  </si>
  <si>
    <t>T.Tamminen&amp; H.Nyberg</t>
  </si>
  <si>
    <t>Pasi Valasti</t>
  </si>
  <si>
    <t>Esa Miettinen</t>
  </si>
  <si>
    <t>Jani Kokkonen</t>
  </si>
  <si>
    <t>B1</t>
  </si>
  <si>
    <t>Mika Tuomola</t>
  </si>
  <si>
    <t>Eero Aho</t>
  </si>
  <si>
    <t>C1</t>
  </si>
  <si>
    <t>Aki Kontala</t>
  </si>
  <si>
    <t>Mika Räsänen</t>
  </si>
  <si>
    <t>Antti Jokinen</t>
  </si>
  <si>
    <t>Juha Rossi</t>
  </si>
  <si>
    <t>D1</t>
  </si>
  <si>
    <t>A1</t>
  </si>
  <si>
    <t>Jani Jormanainen</t>
  </si>
  <si>
    <t>Juho Poutanen</t>
  </si>
  <si>
    <t>Pekka Ågren</t>
  </si>
  <si>
    <t>SeSi&amp;TuTo</t>
  </si>
  <si>
    <t>J.Muinonen&amp;S.Surakka</t>
  </si>
  <si>
    <t>P.Grefberg&amp; Y Z Ping</t>
  </si>
  <si>
    <t>PTS-60, KuPTS</t>
  </si>
  <si>
    <t>KuPTS, MBF</t>
  </si>
  <si>
    <t>3.-4.3.2007</t>
  </si>
  <si>
    <t xml:space="preserve">Henkilökohtainen SM </t>
  </si>
  <si>
    <t xml:space="preserve">Pasi Supperi </t>
  </si>
  <si>
    <t>klo</t>
  </si>
  <si>
    <t>9;30</t>
  </si>
  <si>
    <t>10;30</t>
  </si>
  <si>
    <t>11;30</t>
  </si>
  <si>
    <t xml:space="preserve">9:00 alk </t>
  </si>
  <si>
    <t>9:00 alk</t>
  </si>
  <si>
    <t>14;30</t>
  </si>
  <si>
    <t>14:00 alk</t>
  </si>
  <si>
    <t xml:space="preserve">klo </t>
  </si>
  <si>
    <t xml:space="preserve">Lohko </t>
  </si>
  <si>
    <t>Klo</t>
  </si>
  <si>
    <t>Lohko</t>
  </si>
  <si>
    <t>15;30</t>
  </si>
  <si>
    <t>16;30</t>
  </si>
  <si>
    <t>12:30 alk</t>
  </si>
  <si>
    <t>12;30</t>
  </si>
  <si>
    <t>13;30</t>
  </si>
  <si>
    <t>F</t>
  </si>
  <si>
    <t>G</t>
  </si>
  <si>
    <t>H</t>
  </si>
  <si>
    <t>18:00 alk</t>
  </si>
  <si>
    <t>18;30</t>
  </si>
  <si>
    <t xml:space="preserve">MN </t>
  </si>
  <si>
    <t>w.o.</t>
  </si>
  <si>
    <t>11-6</t>
  </si>
  <si>
    <t>11-9</t>
  </si>
  <si>
    <t>11-7</t>
  </si>
  <si>
    <t>10-12</t>
  </si>
  <si>
    <t>14-12</t>
  </si>
  <si>
    <t>11-2</t>
  </si>
  <si>
    <t>0</t>
  </si>
  <si>
    <t>11-5</t>
  </si>
  <si>
    <t>11-4</t>
  </si>
  <si>
    <t>12-10</t>
  </si>
  <si>
    <t>11-13</t>
  </si>
  <si>
    <t>11-8</t>
  </si>
  <si>
    <t>5-11</t>
  </si>
  <si>
    <t>6-11</t>
  </si>
  <si>
    <t>12-14</t>
  </si>
  <si>
    <t>1-11</t>
  </si>
  <si>
    <t>11</t>
  </si>
  <si>
    <t>11-3</t>
  </si>
  <si>
    <t>9-11</t>
  </si>
  <si>
    <t>8-11</t>
  </si>
  <si>
    <t>7-11</t>
  </si>
  <si>
    <t>13-11</t>
  </si>
  <si>
    <t>11-1</t>
  </si>
  <si>
    <t>13-15</t>
  </si>
  <si>
    <t>4-11</t>
  </si>
  <si>
    <t>17-15</t>
  </si>
  <si>
    <t>16-14</t>
  </si>
  <si>
    <t>M.Kairinen&amp;J.Utriainen</t>
  </si>
  <si>
    <t>TuKa/HUT</t>
  </si>
  <si>
    <t>18-16</t>
  </si>
  <si>
    <t>3-11</t>
  </si>
  <si>
    <t>Tapani Hagelberg</t>
  </si>
  <si>
    <t>9, 8, -5, -5, -13, 8, 7</t>
  </si>
  <si>
    <t>Utriainen</t>
  </si>
  <si>
    <t>Valasti</t>
  </si>
  <si>
    <t>Kokkonen</t>
  </si>
  <si>
    <t>7, 8, 6, -7, 11</t>
  </si>
  <si>
    <t>Soine</t>
  </si>
  <si>
    <t>8, 5, -10, 7, 8</t>
  </si>
  <si>
    <t>Tuomola</t>
  </si>
  <si>
    <t>4, 4, 3, 3</t>
  </si>
  <si>
    <t>Aho</t>
  </si>
  <si>
    <t>3, 5, -10, 7, 5</t>
  </si>
  <si>
    <t>Salmenkivi</t>
  </si>
  <si>
    <t>-8, 9, 5, 5, -4, 10</t>
  </si>
  <si>
    <t>Kontala</t>
  </si>
  <si>
    <t>Räsänen</t>
  </si>
  <si>
    <t>Karjalainen</t>
  </si>
  <si>
    <t>10, 8, 12, 2</t>
  </si>
  <si>
    <t>Nyyssönen</t>
  </si>
  <si>
    <t>-3, 5, -11, 9, -5, 6, 7</t>
  </si>
  <si>
    <t>Olah</t>
  </si>
  <si>
    <t>6, 10, -16, 8, 7</t>
  </si>
  <si>
    <t>Ikonen</t>
  </si>
  <si>
    <t>-14, -7, 12, 7, -3, 5, 8</t>
  </si>
  <si>
    <t>Poutanen</t>
  </si>
  <si>
    <t>4, -7, 4, 10, 5</t>
  </si>
  <si>
    <t>Ågren</t>
  </si>
  <si>
    <t>7, 5, 5, 5</t>
  </si>
  <si>
    <t>Tamminen</t>
  </si>
  <si>
    <t>9, -12, 11, 8</t>
  </si>
  <si>
    <t>7, 8, -8, 7</t>
  </si>
  <si>
    <t>8</t>
  </si>
  <si>
    <t>9</t>
  </si>
  <si>
    <t>-6, 9,-1, 6, 10</t>
  </si>
  <si>
    <t>M.Karjalainen &amp; M-M.Vastavuo</t>
  </si>
  <si>
    <t>14</t>
  </si>
  <si>
    <t>16</t>
  </si>
  <si>
    <t>9, 4, 5</t>
  </si>
  <si>
    <t>8, 9, 10, 10</t>
  </si>
  <si>
    <t>-10, 7, 3, 6</t>
  </si>
  <si>
    <t>3, 4, -9, 9</t>
  </si>
  <si>
    <t>Kontala&amp;Tamminen</t>
  </si>
  <si>
    <t>Nyyssönen&amp;Flemming</t>
  </si>
  <si>
    <t>Härmälä&amp;Alitupa</t>
  </si>
  <si>
    <t>Jormanainen&amp;T. Soine</t>
  </si>
  <si>
    <t>Räsänen&amp;Aho</t>
  </si>
  <si>
    <t>Karjalainen&amp;Poutanen</t>
  </si>
  <si>
    <t>Jokinen&amp;Rossi</t>
  </si>
  <si>
    <t>Valasti&amp;Tuomola</t>
  </si>
  <si>
    <t>9, 8, 5</t>
  </si>
  <si>
    <t>-6, 7, 10, 8</t>
  </si>
  <si>
    <t>-7, 12, 9, 6</t>
  </si>
  <si>
    <t>11, -8, 9, 3</t>
  </si>
  <si>
    <t>7, 9, 7, 6</t>
  </si>
  <si>
    <t>8, 9, 10, -7, 9</t>
  </si>
  <si>
    <t>5, 5, 8, 6</t>
  </si>
  <si>
    <t>4, 8, 7,3</t>
  </si>
  <si>
    <t>7, -19, -10, 12, -7, 6, 7</t>
  </si>
  <si>
    <t>Tip-70</t>
  </si>
  <si>
    <t>7, 6, 2, 12</t>
  </si>
  <si>
    <t>4, 2, -9, 8, 9</t>
  </si>
  <si>
    <t>-9, -8, 9, 9, 6, 8</t>
  </si>
  <si>
    <t>7, 9, 6, 8</t>
  </si>
  <si>
    <t>-10, 8, 7, 4, 9</t>
  </si>
  <si>
    <t>9, -7, -13, 9, 7, -8, 9</t>
  </si>
  <si>
    <t>7, -6, -9, 4, 8, 2</t>
  </si>
  <si>
    <t>7, 2, 9, 5</t>
  </si>
  <si>
    <t>7, -1, 8, -8, -9, 8, 8</t>
  </si>
  <si>
    <t>Nieminen</t>
  </si>
  <si>
    <t>2, 8, 5, 2</t>
  </si>
  <si>
    <t>12, 6, -8, 7, 5</t>
  </si>
  <si>
    <t>-10, 5, 7,-11, 10,6</t>
  </si>
  <si>
    <t>-13, 10, 8, -8, 5</t>
  </si>
  <si>
    <t>6, -8, 3, -6,6</t>
  </si>
  <si>
    <t>2, 4, 6</t>
  </si>
  <si>
    <t>-8, -7, 7, 9, 12</t>
  </si>
  <si>
    <t>4, -9, 9,6</t>
  </si>
  <si>
    <t>Rolig&amp;Eriksson</t>
  </si>
  <si>
    <t>Brinaru&amp;Virtanen</t>
  </si>
  <si>
    <t>Nyberg&amp;Oksanen</t>
  </si>
  <si>
    <t>Nieminen&amp;Valasti</t>
  </si>
  <si>
    <t>-5, 6, 8, 6</t>
  </si>
  <si>
    <t>7, 6, 1</t>
  </si>
  <si>
    <t>7, 4, 3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</si>
</sst>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[$-40B]d\.\ mmmm&quot;ta &quot;yyyy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#,##0;\-#,##0"/>
    <numFmt numFmtId="184" formatCode="#,##0;[Red]\-#,##0"/>
    <numFmt numFmtId="185" formatCode="#,##0.00;\-#,##0.00"/>
    <numFmt numFmtId="186" formatCode="#,##0.00;[Red]\-#,##0.00"/>
    <numFmt numFmtId="187" formatCode="#,##0\ _m_k"/>
    <numFmt numFmtId="188" formatCode="00000"/>
    <numFmt numFmtId="189" formatCode="d\-mmm\-yyyy"/>
    <numFmt numFmtId="190" formatCode="dd\-mm\-yyyy"/>
    <numFmt numFmtId="191" formatCode="dd/mm/yyyy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#,##0.00\ &quot;€&quot;"/>
  </numFmts>
  <fonts count="30">
    <font>
      <sz val="12"/>
      <name val="Arial"/>
      <family val="0"/>
    </font>
    <font>
      <sz val="10"/>
      <name val="Arial"/>
      <family val="2"/>
    </font>
    <font>
      <sz val="12"/>
      <name val="SWISS"/>
      <family val="0"/>
    </font>
    <font>
      <sz val="9"/>
      <name val="Arial"/>
      <family val="2"/>
    </font>
    <font>
      <sz val="12"/>
      <color indexed="8"/>
      <name val="SWISS"/>
      <family val="2"/>
    </font>
    <font>
      <b/>
      <sz val="12"/>
      <color indexed="8"/>
      <name val="SWISS"/>
      <family val="0"/>
    </font>
    <font>
      <b/>
      <sz val="12"/>
      <name val="SWISS"/>
      <family val="0"/>
    </font>
    <font>
      <b/>
      <sz val="12"/>
      <name val="Arial"/>
      <family val="0"/>
    </font>
    <font>
      <sz val="8"/>
      <name val="Arial"/>
      <family val="2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i/>
      <sz val="9"/>
      <color indexed="8"/>
      <name val="SWISS"/>
      <family val="0"/>
    </font>
    <font>
      <u val="single"/>
      <sz val="12"/>
      <color indexed="8"/>
      <name val="SWISS"/>
      <family val="0"/>
    </font>
    <font>
      <u val="single"/>
      <sz val="12"/>
      <name val="SWISS"/>
      <family val="0"/>
    </font>
    <font>
      <sz val="9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MS Sans Serif"/>
      <family val="0"/>
    </font>
    <font>
      <sz val="13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0"/>
    </font>
    <font>
      <sz val="11"/>
      <name val="SWISS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SWISS"/>
      <family val="0"/>
    </font>
    <font>
      <b/>
      <sz val="10"/>
      <color indexed="8"/>
      <name val="SWISS"/>
      <family val="0"/>
    </font>
    <font>
      <i/>
      <sz val="12"/>
      <color indexed="8"/>
      <name val="SWISS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/>
    </fill>
  </fills>
  <borders count="10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double"/>
      <top style="thin">
        <color indexed="8"/>
      </top>
      <bottom style="thin"/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6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0" fillId="0" borderId="6" xfId="0" applyBorder="1" applyAlignment="1">
      <alignment/>
    </xf>
    <xf numFmtId="0" fontId="8" fillId="0" borderId="0" xfId="0" applyFont="1" applyAlignment="1">
      <alignment/>
    </xf>
    <xf numFmtId="0" fontId="4" fillId="0" borderId="1" xfId="20" applyFont="1" applyBorder="1" applyAlignment="1" applyProtection="1">
      <alignment horizontal="center"/>
      <protection/>
    </xf>
    <xf numFmtId="0" fontId="4" fillId="0" borderId="7" xfId="20" applyFont="1" applyBorder="1" applyAlignment="1" applyProtection="1">
      <alignment horizontal="center"/>
      <protection/>
    </xf>
    <xf numFmtId="0" fontId="4" fillId="0" borderId="8" xfId="2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1" fillId="0" borderId="10" xfId="20" applyFont="1" applyBorder="1" applyAlignment="1" applyProtection="1">
      <alignment horizontal="center"/>
      <protection/>
    </xf>
    <xf numFmtId="0" fontId="9" fillId="2" borderId="11" xfId="20" applyFont="1" applyFill="1" applyBorder="1" applyAlignment="1" applyProtection="1">
      <alignment horizontal="left"/>
      <protection locked="0"/>
    </xf>
    <xf numFmtId="0" fontId="9" fillId="2" borderId="12" xfId="20" applyFont="1" applyFill="1" applyBorder="1" applyAlignment="1" applyProtection="1">
      <alignment horizontal="left"/>
      <protection locked="0"/>
    </xf>
    <xf numFmtId="0" fontId="8" fillId="3" borderId="13" xfId="0" applyFont="1" applyFill="1" applyBorder="1" applyAlignment="1">
      <alignment/>
    </xf>
    <xf numFmtId="0" fontId="8" fillId="4" borderId="9" xfId="0" applyFont="1" applyFill="1" applyBorder="1" applyAlignment="1">
      <alignment horizontal="center"/>
    </xf>
    <xf numFmtId="0" fontId="11" fillId="0" borderId="14" xfId="20" applyFont="1" applyBorder="1" applyAlignment="1" applyProtection="1">
      <alignment horizontal="center"/>
      <protection/>
    </xf>
    <xf numFmtId="0" fontId="9" fillId="2" borderId="15" xfId="20" applyFont="1" applyFill="1" applyBorder="1" applyAlignment="1" applyProtection="1">
      <alignment horizontal="left"/>
      <protection locked="0"/>
    </xf>
    <xf numFmtId="0" fontId="11" fillId="0" borderId="16" xfId="2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/>
      <protection/>
    </xf>
    <xf numFmtId="0" fontId="4" fillId="0" borderId="2" xfId="20" applyFont="1" applyBorder="1" applyProtection="1">
      <alignment/>
      <protection/>
    </xf>
    <xf numFmtId="0" fontId="0" fillId="0" borderId="0" xfId="0" applyFont="1" applyAlignment="1">
      <alignment/>
    </xf>
    <xf numFmtId="0" fontId="8" fillId="5" borderId="0" xfId="0" applyFont="1" applyFill="1" applyAlignment="1">
      <alignment/>
    </xf>
    <xf numFmtId="0" fontId="8" fillId="5" borderId="9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11" fillId="0" borderId="17" xfId="20" applyFont="1" applyBorder="1" applyAlignment="1" applyProtection="1">
      <alignment horizontal="center"/>
      <protection/>
    </xf>
    <xf numFmtId="0" fontId="4" fillId="0" borderId="18" xfId="20" applyFont="1" applyBorder="1" applyProtection="1">
      <alignment/>
      <protection/>
    </xf>
    <xf numFmtId="0" fontId="4" fillId="0" borderId="19" xfId="20" applyFont="1" applyBorder="1" applyProtection="1">
      <alignment/>
      <protection/>
    </xf>
    <xf numFmtId="0" fontId="8" fillId="0" borderId="2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11" fillId="0" borderId="17" xfId="20" applyFont="1" applyBorder="1" applyAlignment="1" applyProtection="1" quotePrefix="1">
      <alignment horizontal="center"/>
      <protection/>
    </xf>
    <xf numFmtId="0" fontId="9" fillId="0" borderId="12" xfId="20" applyFont="1" applyBorder="1" applyProtection="1">
      <alignment/>
      <protection/>
    </xf>
    <xf numFmtId="0" fontId="3" fillId="0" borderId="20" xfId="0" applyFont="1" applyBorder="1" applyAlignment="1">
      <alignment/>
    </xf>
    <xf numFmtId="0" fontId="3" fillId="0" borderId="9" xfId="0" applyFont="1" applyBorder="1" applyAlignment="1">
      <alignment/>
    </xf>
    <xf numFmtId="0" fontId="3" fillId="4" borderId="9" xfId="0" applyFont="1" applyFill="1" applyBorder="1" applyAlignment="1">
      <alignment horizontal="center"/>
    </xf>
    <xf numFmtId="0" fontId="8" fillId="5" borderId="21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5" borderId="23" xfId="0" applyFont="1" applyFill="1" applyBorder="1" applyAlignment="1">
      <alignment/>
    </xf>
    <xf numFmtId="0" fontId="8" fillId="0" borderId="24" xfId="0" applyFont="1" applyBorder="1" applyAlignment="1">
      <alignment/>
    </xf>
    <xf numFmtId="0" fontId="9" fillId="0" borderId="18" xfId="20" applyFont="1" applyBorder="1" applyProtection="1">
      <alignment/>
      <protection/>
    </xf>
    <xf numFmtId="0" fontId="11" fillId="0" borderId="25" xfId="20" applyFont="1" applyBorder="1" applyAlignment="1" applyProtection="1" quotePrefix="1">
      <alignment horizontal="center"/>
      <protection/>
    </xf>
    <xf numFmtId="0" fontId="9" fillId="0" borderId="26" xfId="20" applyFont="1" applyBorder="1" applyProtection="1">
      <alignment/>
      <protection/>
    </xf>
    <xf numFmtId="0" fontId="8" fillId="5" borderId="27" xfId="0" applyFont="1" applyFill="1" applyBorder="1" applyAlignment="1">
      <alignment/>
    </xf>
    <xf numFmtId="0" fontId="8" fillId="0" borderId="28" xfId="0" applyFont="1" applyBorder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8" fillId="0" borderId="2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0" fillId="0" borderId="32" xfId="0" applyBorder="1" applyAlignment="1">
      <alignment/>
    </xf>
    <xf numFmtId="0" fontId="9" fillId="0" borderId="14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1" fillId="2" borderId="3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4" fillId="0" borderId="16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/>
      <protection/>
    </xf>
    <xf numFmtId="0" fontId="1" fillId="0" borderId="32" xfId="0" applyFont="1" applyBorder="1" applyAlignment="1">
      <alignment/>
    </xf>
    <xf numFmtId="0" fontId="4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8" fillId="0" borderId="3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17" xfId="0" applyFont="1" applyBorder="1" applyAlignment="1" applyProtection="1" quotePrefix="1">
      <alignment horizontal="center"/>
      <protection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9" fillId="0" borderId="37" xfId="20" applyFont="1" applyBorder="1" applyProtection="1">
      <alignment/>
      <protection/>
    </xf>
    <xf numFmtId="0" fontId="9" fillId="0" borderId="25" xfId="0" applyFont="1" applyBorder="1" applyAlignment="1" applyProtection="1" quotePrefix="1">
      <alignment horizontal="center"/>
      <protection/>
    </xf>
    <xf numFmtId="0" fontId="8" fillId="0" borderId="38" xfId="0" applyFont="1" applyFill="1" applyBorder="1" applyAlignment="1">
      <alignment/>
    </xf>
    <xf numFmtId="0" fontId="0" fillId="0" borderId="0" xfId="0" applyBorder="1" applyAlignment="1">
      <alignment/>
    </xf>
    <xf numFmtId="0" fontId="19" fillId="0" borderId="0" xfId="22" applyFont="1">
      <alignment/>
      <protection/>
    </xf>
    <xf numFmtId="0" fontId="20" fillId="0" borderId="0" xfId="18" applyFont="1">
      <alignment/>
      <protection/>
    </xf>
    <xf numFmtId="0" fontId="21" fillId="0" borderId="0" xfId="18" applyFont="1">
      <alignment/>
      <protection/>
    </xf>
    <xf numFmtId="0" fontId="20" fillId="0" borderId="0" xfId="22" applyFont="1" applyAlignment="1">
      <alignment horizontal="center"/>
      <protection/>
    </xf>
    <xf numFmtId="0" fontId="21" fillId="0" borderId="0" xfId="22" applyFont="1">
      <alignment/>
      <protection/>
    </xf>
    <xf numFmtId="0" fontId="21" fillId="6" borderId="0" xfId="21" applyFont="1" applyFill="1" applyBorder="1">
      <alignment/>
      <protection/>
    </xf>
    <xf numFmtId="20" fontId="22" fillId="0" borderId="0" xfId="22" applyNumberFormat="1" applyFont="1">
      <alignment/>
      <protection/>
    </xf>
    <xf numFmtId="49" fontId="20" fillId="0" borderId="0" xfId="22" applyNumberFormat="1" applyFont="1" applyAlignment="1">
      <alignment horizontal="center"/>
      <protection/>
    </xf>
    <xf numFmtId="0" fontId="20" fillId="0" borderId="39" xfId="22" applyFont="1" applyBorder="1" applyAlignment="1">
      <alignment horizontal="center"/>
      <protection/>
    </xf>
    <xf numFmtId="0" fontId="20" fillId="0" borderId="39" xfId="22" applyFont="1" applyBorder="1">
      <alignment/>
      <protection/>
    </xf>
    <xf numFmtId="1" fontId="20" fillId="0" borderId="0" xfId="22" applyNumberFormat="1" applyFont="1" applyAlignment="1">
      <alignment horizontal="left"/>
      <protection/>
    </xf>
    <xf numFmtId="1" fontId="19" fillId="0" borderId="0" xfId="22" applyNumberFormat="1" applyFont="1" applyAlignment="1">
      <alignment horizontal="left"/>
      <protection/>
    </xf>
    <xf numFmtId="0" fontId="19" fillId="7" borderId="0" xfId="22" applyFont="1" applyFill="1" applyProtection="1">
      <alignment/>
      <protection locked="0"/>
    </xf>
    <xf numFmtId="0" fontId="20" fillId="5" borderId="40" xfId="22" applyFont="1" applyFill="1" applyBorder="1" applyAlignment="1">
      <alignment horizontal="center"/>
      <protection/>
    </xf>
    <xf numFmtId="0" fontId="20" fillId="5" borderId="0" xfId="22" applyFont="1" applyFill="1" applyBorder="1">
      <alignment/>
      <protection/>
    </xf>
    <xf numFmtId="0" fontId="0" fillId="5" borderId="41" xfId="22" applyFont="1" applyFill="1" applyBorder="1">
      <alignment/>
      <protection/>
    </xf>
    <xf numFmtId="49" fontId="20" fillId="0" borderId="0" xfId="22" applyNumberFormat="1" applyFont="1" applyAlignment="1" applyProtection="1">
      <alignment horizontal="center"/>
      <protection locked="0"/>
    </xf>
    <xf numFmtId="1" fontId="19" fillId="0" borderId="0" xfId="22" applyNumberFormat="1" applyFont="1" applyAlignment="1">
      <alignment horizontal="center"/>
      <protection/>
    </xf>
    <xf numFmtId="0" fontId="19" fillId="0" borderId="0" xfId="22" applyFont="1" applyAlignment="1">
      <alignment horizontal="center"/>
      <protection/>
    </xf>
    <xf numFmtId="0" fontId="20" fillId="5" borderId="42" xfId="22" applyFont="1" applyFill="1" applyBorder="1" applyAlignment="1">
      <alignment horizontal="center"/>
      <protection/>
    </xf>
    <xf numFmtId="0" fontId="20" fillId="5" borderId="43" xfId="22" applyFont="1" applyFill="1" applyBorder="1" applyAlignment="1">
      <alignment horizontal="left"/>
      <protection/>
    </xf>
    <xf numFmtId="0" fontId="20" fillId="5" borderId="44" xfId="22" applyFont="1" applyFill="1" applyBorder="1">
      <alignment/>
      <protection/>
    </xf>
    <xf numFmtId="49" fontId="20" fillId="0" borderId="45" xfId="22" applyNumberFormat="1" applyFont="1" applyBorder="1" applyAlignment="1" applyProtection="1">
      <alignment horizontal="center"/>
      <protection locked="0"/>
    </xf>
    <xf numFmtId="49" fontId="20" fillId="0" borderId="46" xfId="22" applyNumberFormat="1" applyFont="1" applyBorder="1" applyAlignment="1" applyProtection="1">
      <alignment horizontal="center"/>
      <protection locked="0"/>
    </xf>
    <xf numFmtId="0" fontId="20" fillId="0" borderId="40" xfId="22" applyFont="1" applyBorder="1" applyAlignment="1">
      <alignment horizontal="center"/>
      <protection/>
    </xf>
    <xf numFmtId="0" fontId="20" fillId="0" borderId="0" xfId="22" applyFont="1" applyBorder="1">
      <alignment/>
      <protection/>
    </xf>
    <xf numFmtId="0" fontId="0" fillId="0" borderId="41" xfId="22" applyFont="1" applyBorder="1">
      <alignment/>
      <protection/>
    </xf>
    <xf numFmtId="49" fontId="20" fillId="0" borderId="47" xfId="22" applyNumberFormat="1" applyFont="1" applyBorder="1" applyAlignment="1" applyProtection="1">
      <alignment horizontal="center"/>
      <protection locked="0"/>
    </xf>
    <xf numFmtId="49" fontId="20" fillId="0" borderId="41" xfId="22" applyNumberFormat="1" applyFont="1" applyBorder="1" applyAlignment="1" applyProtection="1">
      <alignment horizontal="center"/>
      <protection locked="0"/>
    </xf>
    <xf numFmtId="49" fontId="20" fillId="0" borderId="0" xfId="22" applyNumberFormat="1" applyFont="1" applyBorder="1" applyAlignment="1" applyProtection="1">
      <alignment horizontal="center"/>
      <protection locked="0"/>
    </xf>
    <xf numFmtId="0" fontId="20" fillId="0" borderId="42" xfId="22" applyFont="1" applyBorder="1" applyAlignment="1">
      <alignment horizontal="center"/>
      <protection/>
    </xf>
    <xf numFmtId="0" fontId="20" fillId="0" borderId="43" xfId="22" applyFont="1" applyBorder="1">
      <alignment/>
      <protection/>
    </xf>
    <xf numFmtId="0" fontId="0" fillId="0" borderId="44" xfId="22" applyFont="1" applyBorder="1">
      <alignment/>
      <protection/>
    </xf>
    <xf numFmtId="0" fontId="0" fillId="5" borderId="44" xfId="22" applyFont="1" applyFill="1" applyBorder="1">
      <alignment/>
      <protection/>
    </xf>
    <xf numFmtId="49" fontId="20" fillId="0" borderId="48" xfId="22" applyNumberFormat="1" applyFont="1" applyBorder="1" applyAlignment="1" applyProtection="1">
      <alignment horizontal="center"/>
      <protection locked="0"/>
    </xf>
    <xf numFmtId="0" fontId="20" fillId="0" borderId="41" xfId="22" applyFont="1" applyBorder="1">
      <alignment/>
      <protection/>
    </xf>
    <xf numFmtId="0" fontId="19" fillId="0" borderId="0" xfId="22" applyFont="1" applyProtection="1">
      <alignment/>
      <protection locked="0"/>
    </xf>
    <xf numFmtId="0" fontId="20" fillId="0" borderId="49" xfId="22" applyFont="1" applyBorder="1" applyAlignment="1">
      <alignment horizontal="center"/>
      <protection/>
    </xf>
    <xf numFmtId="0" fontId="20" fillId="0" borderId="49" xfId="22" applyFont="1" applyBorder="1">
      <alignment/>
      <protection/>
    </xf>
    <xf numFmtId="1" fontId="22" fillId="0" borderId="0" xfId="22" applyNumberFormat="1" applyFont="1" applyBorder="1" applyAlignment="1">
      <alignment horizontal="center"/>
      <protection/>
    </xf>
    <xf numFmtId="0" fontId="20" fillId="0" borderId="50" xfId="18" applyFont="1" applyBorder="1">
      <alignment/>
      <protection/>
    </xf>
    <xf numFmtId="49" fontId="20" fillId="0" borderId="0" xfId="18" applyNumberFormat="1" applyFont="1" applyAlignment="1">
      <alignment horizontal="center"/>
      <protection/>
    </xf>
    <xf numFmtId="49" fontId="20" fillId="0" borderId="0" xfId="22" applyNumberFormat="1" applyFont="1" applyBorder="1" applyAlignment="1">
      <alignment horizontal="center"/>
      <protection/>
    </xf>
    <xf numFmtId="0" fontId="20" fillId="5" borderId="41" xfId="22" applyFont="1" applyFill="1" applyBorder="1">
      <alignment/>
      <protection/>
    </xf>
    <xf numFmtId="49" fontId="0" fillId="0" borderId="45" xfId="22" applyNumberFormat="1" applyFont="1" applyBorder="1" applyAlignment="1" applyProtection="1">
      <alignment horizontal="center"/>
      <protection locked="0"/>
    </xf>
    <xf numFmtId="49" fontId="0" fillId="0" borderId="41" xfId="22" applyNumberFormat="1" applyFont="1" applyBorder="1" applyAlignment="1" applyProtection="1">
      <alignment horizontal="center"/>
      <protection locked="0"/>
    </xf>
    <xf numFmtId="0" fontId="20" fillId="0" borderId="44" xfId="22" applyFont="1" applyBorder="1">
      <alignment/>
      <protection/>
    </xf>
    <xf numFmtId="49" fontId="0" fillId="0" borderId="0" xfId="22" applyNumberFormat="1" applyFont="1" applyAlignment="1" applyProtection="1">
      <alignment horizontal="center"/>
      <protection locked="0"/>
    </xf>
    <xf numFmtId="49" fontId="0" fillId="0" borderId="51" xfId="22" applyNumberFormat="1" applyFont="1" applyBorder="1" applyAlignment="1" applyProtection="1">
      <alignment horizontal="center"/>
      <protection locked="0"/>
    </xf>
    <xf numFmtId="49" fontId="0" fillId="0" borderId="0" xfId="22" applyNumberFormat="1" applyFont="1" applyBorder="1" applyAlignment="1" applyProtection="1">
      <alignment horizontal="center"/>
      <protection locked="0"/>
    </xf>
    <xf numFmtId="1" fontId="22" fillId="0" borderId="52" xfId="22" applyNumberFormat="1" applyFont="1" applyBorder="1" applyAlignment="1">
      <alignment horizontal="center"/>
      <protection/>
    </xf>
    <xf numFmtId="0" fontId="20" fillId="0" borderId="49" xfId="18" applyFont="1" applyBorder="1">
      <alignment/>
      <protection/>
    </xf>
    <xf numFmtId="49" fontId="20" fillId="0" borderId="0" xfId="18" applyNumberFormat="1" applyFont="1" applyAlignment="1" applyProtection="1">
      <alignment horizontal="center"/>
      <protection locked="0"/>
    </xf>
    <xf numFmtId="1" fontId="0" fillId="0" borderId="0" xfId="22" applyNumberFormat="1" applyFont="1" applyAlignment="1" applyProtection="1">
      <alignment horizontal="center"/>
      <protection locked="0"/>
    </xf>
    <xf numFmtId="1" fontId="20" fillId="0" borderId="0" xfId="22" applyNumberFormat="1" applyFont="1" applyAlignment="1" applyProtection="1">
      <alignment horizontal="center"/>
      <protection locked="0"/>
    </xf>
    <xf numFmtId="1" fontId="20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>
      <alignment/>
      <protection/>
    </xf>
    <xf numFmtId="1" fontId="20" fillId="0" borderId="0" xfId="22" applyNumberFormat="1" applyFont="1" applyAlignment="1">
      <alignment horizontal="center"/>
      <protection/>
    </xf>
    <xf numFmtId="0" fontId="1" fillId="0" borderId="0" xfId="18">
      <alignment/>
      <protection/>
    </xf>
    <xf numFmtId="0" fontId="22" fillId="6" borderId="0" xfId="21" applyFont="1" applyFill="1" applyBorder="1">
      <alignment/>
      <protection/>
    </xf>
    <xf numFmtId="0" fontId="20" fillId="5" borderId="53" xfId="22" applyFont="1" applyFill="1" applyBorder="1">
      <alignment/>
      <protection/>
    </xf>
    <xf numFmtId="0" fontId="20" fillId="0" borderId="54" xfId="22" applyFont="1" applyFill="1" applyBorder="1">
      <alignment/>
      <protection/>
    </xf>
    <xf numFmtId="0" fontId="20" fillId="0" borderId="44" xfId="22" applyFont="1" applyFill="1" applyBorder="1">
      <alignment/>
      <protection/>
    </xf>
    <xf numFmtId="0" fontId="20" fillId="5" borderId="54" xfId="22" applyFont="1" applyFill="1" applyBorder="1">
      <alignment/>
      <protection/>
    </xf>
    <xf numFmtId="0" fontId="20" fillId="0" borderId="53" xfId="22" applyFont="1" applyFill="1" applyBorder="1">
      <alignment/>
      <protection/>
    </xf>
    <xf numFmtId="0" fontId="20" fillId="0" borderId="55" xfId="22" applyFont="1" applyFill="1" applyBorder="1">
      <alignment/>
      <protection/>
    </xf>
    <xf numFmtId="0" fontId="20" fillId="0" borderId="50" xfId="22" applyFont="1" applyBorder="1" applyAlignment="1">
      <alignment horizontal="center"/>
      <protection/>
    </xf>
    <xf numFmtId="0" fontId="20" fillId="0" borderId="50" xfId="22" applyFont="1" applyBorder="1">
      <alignment/>
      <protection/>
    </xf>
    <xf numFmtId="49" fontId="0" fillId="0" borderId="56" xfId="22" applyNumberFormat="1" applyFont="1" applyBorder="1" applyAlignment="1" applyProtection="1">
      <alignment horizontal="center"/>
      <protection locked="0"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1" fillId="0" borderId="0" xfId="19">
      <alignment/>
      <protection/>
    </xf>
    <xf numFmtId="17" fontId="0" fillId="0" borderId="0" xfId="0" applyNumberFormat="1" applyAlignment="1">
      <alignment/>
    </xf>
    <xf numFmtId="17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4" fillId="0" borderId="20" xfId="0" applyFont="1" applyBorder="1" applyAlignment="1">
      <alignment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57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/>
    </xf>
    <xf numFmtId="49" fontId="4" fillId="0" borderId="2" xfId="0" applyNumberFormat="1" applyFont="1" applyBorder="1" applyAlignment="1" applyProtection="1">
      <alignment horizontal="center"/>
      <protection/>
    </xf>
    <xf numFmtId="49" fontId="2" fillId="0" borderId="7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9" fillId="0" borderId="58" xfId="20" applyNumberFormat="1" applyFont="1" applyBorder="1" applyAlignment="1" applyProtection="1">
      <alignment horizontal="center"/>
      <protection/>
    </xf>
    <xf numFmtId="49" fontId="9" fillId="0" borderId="59" xfId="20" applyNumberFormat="1" applyFont="1" applyBorder="1" applyAlignment="1" applyProtection="1">
      <alignment horizontal="center"/>
      <protection/>
    </xf>
    <xf numFmtId="49" fontId="11" fillId="0" borderId="2" xfId="20" applyNumberFormat="1" applyFont="1" applyBorder="1" applyAlignment="1" applyProtection="1">
      <alignment horizontal="left"/>
      <protection/>
    </xf>
    <xf numFmtId="49" fontId="9" fillId="0" borderId="2" xfId="20" applyNumberFormat="1" applyFont="1" applyBorder="1" applyAlignment="1" applyProtection="1">
      <alignment horizontal="center"/>
      <protection/>
    </xf>
    <xf numFmtId="49" fontId="4" fillId="8" borderId="60" xfId="20" applyNumberFormat="1" applyFont="1" applyFill="1" applyBorder="1" applyAlignment="1" applyProtection="1">
      <alignment horizontal="center"/>
      <protection/>
    </xf>
    <xf numFmtId="49" fontId="4" fillId="8" borderId="31" xfId="20" applyNumberFormat="1" applyFont="1" applyFill="1" applyBorder="1" applyAlignment="1" applyProtection="1">
      <alignment horizontal="center"/>
      <protection/>
    </xf>
    <xf numFmtId="49" fontId="4" fillId="0" borderId="31" xfId="20" applyNumberFormat="1" applyFont="1" applyBorder="1" applyProtection="1">
      <alignment/>
      <protection/>
    </xf>
    <xf numFmtId="49" fontId="4" fillId="0" borderId="60" xfId="20" applyNumberFormat="1" applyFont="1" applyBorder="1" applyProtection="1">
      <alignment/>
      <protection/>
    </xf>
    <xf numFmtId="49" fontId="5" fillId="0" borderId="61" xfId="20" applyNumberFormat="1" applyFont="1" applyBorder="1" applyAlignment="1" applyProtection="1">
      <alignment horizontal="center"/>
      <protection/>
    </xf>
    <xf numFmtId="49" fontId="5" fillId="0" borderId="30" xfId="20" applyNumberFormat="1" applyFont="1" applyBorder="1" applyAlignment="1" applyProtection="1">
      <alignment horizontal="center"/>
      <protection/>
    </xf>
    <xf numFmtId="49" fontId="11" fillId="0" borderId="62" xfId="20" applyNumberFormat="1" applyFont="1" applyBorder="1" applyAlignment="1" applyProtection="1">
      <alignment horizontal="right"/>
      <protection/>
    </xf>
    <xf numFmtId="49" fontId="11" fillId="0" borderId="63" xfId="20" applyNumberFormat="1" applyFont="1" applyBorder="1" applyAlignment="1" applyProtection="1">
      <alignment horizontal="center"/>
      <protection/>
    </xf>
    <xf numFmtId="49" fontId="4" fillId="0" borderId="64" xfId="20" applyNumberFormat="1" applyFont="1" applyBorder="1" applyProtection="1">
      <alignment/>
      <protection/>
    </xf>
    <xf numFmtId="49" fontId="4" fillId="0" borderId="65" xfId="20" applyNumberFormat="1" applyFont="1" applyBorder="1" applyProtection="1">
      <alignment/>
      <protection/>
    </xf>
    <xf numFmtId="49" fontId="4" fillId="8" borderId="64" xfId="20" applyNumberFormat="1" applyFont="1" applyFill="1" applyBorder="1" applyAlignment="1" applyProtection="1">
      <alignment horizontal="center"/>
      <protection/>
    </xf>
    <xf numFmtId="49" fontId="4" fillId="8" borderId="65" xfId="20" applyNumberFormat="1" applyFont="1" applyFill="1" applyBorder="1" applyAlignment="1" applyProtection="1">
      <alignment horizontal="center"/>
      <protection/>
    </xf>
    <xf numFmtId="49" fontId="4" fillId="0" borderId="2" xfId="20" applyNumberFormat="1" applyFont="1" applyBorder="1" applyProtection="1">
      <alignment/>
      <protection/>
    </xf>
    <xf numFmtId="49" fontId="2" fillId="0" borderId="2" xfId="20" applyNumberFormat="1" applyBorder="1">
      <alignment/>
      <protection/>
    </xf>
    <xf numFmtId="49" fontId="2" fillId="0" borderId="57" xfId="20" applyNumberFormat="1" applyBorder="1">
      <alignment/>
      <protection/>
    </xf>
    <xf numFmtId="49" fontId="4" fillId="0" borderId="19" xfId="20" applyNumberFormat="1" applyFont="1" applyBorder="1" applyProtection="1">
      <alignment/>
      <protection/>
    </xf>
    <xf numFmtId="49" fontId="4" fillId="0" borderId="66" xfId="20" applyNumberFormat="1" applyFont="1" applyBorder="1" applyProtection="1">
      <alignment/>
      <protection/>
    </xf>
    <xf numFmtId="49" fontId="2" fillId="0" borderId="67" xfId="20" applyNumberFormat="1" applyFont="1" applyBorder="1">
      <alignment/>
      <protection/>
    </xf>
    <xf numFmtId="49" fontId="0" fillId="0" borderId="0" xfId="0" applyNumberFormat="1" applyAlignment="1">
      <alignment/>
    </xf>
    <xf numFmtId="49" fontId="4" fillId="0" borderId="15" xfId="20" applyNumberFormat="1" applyFont="1" applyBorder="1" applyProtection="1">
      <alignment/>
      <protection/>
    </xf>
    <xf numFmtId="49" fontId="4" fillId="0" borderId="11" xfId="20" applyNumberFormat="1" applyFont="1" applyBorder="1" applyProtection="1">
      <alignment/>
      <protection/>
    </xf>
    <xf numFmtId="49" fontId="5" fillId="0" borderId="61" xfId="20" applyNumberFormat="1" applyFont="1" applyBorder="1" applyAlignment="1" applyProtection="1">
      <alignment horizontal="right"/>
      <protection/>
    </xf>
    <xf numFmtId="49" fontId="7" fillId="0" borderId="68" xfId="0" applyNumberFormat="1" applyFont="1" applyBorder="1" applyAlignment="1">
      <alignment horizontal="center"/>
    </xf>
    <xf numFmtId="49" fontId="24" fillId="0" borderId="67" xfId="0" applyNumberFormat="1" applyFont="1" applyBorder="1" applyAlignment="1">
      <alignment/>
    </xf>
    <xf numFmtId="49" fontId="4" fillId="0" borderId="69" xfId="20" applyNumberFormat="1" applyFont="1" applyBorder="1" applyProtection="1">
      <alignment/>
      <protection/>
    </xf>
    <xf numFmtId="49" fontId="24" fillId="0" borderId="70" xfId="0" applyNumberFormat="1" applyFont="1" applyBorder="1" applyAlignment="1">
      <alignment/>
    </xf>
    <xf numFmtId="49" fontId="4" fillId="0" borderId="5" xfId="20" applyNumberFormat="1" applyFont="1" applyBorder="1" applyProtection="1">
      <alignment/>
      <protection/>
    </xf>
    <xf numFmtId="49" fontId="4" fillId="0" borderId="71" xfId="20" applyNumberFormat="1" applyFont="1" applyBorder="1" applyProtection="1">
      <alignment/>
      <protection/>
    </xf>
    <xf numFmtId="49" fontId="5" fillId="0" borderId="72" xfId="20" applyNumberFormat="1" applyFont="1" applyBorder="1" applyAlignment="1" applyProtection="1">
      <alignment horizontal="right"/>
      <protection/>
    </xf>
    <xf numFmtId="49" fontId="7" fillId="0" borderId="73" xfId="0" applyNumberFormat="1" applyFont="1" applyBorder="1" applyAlignment="1">
      <alignment horizontal="center"/>
    </xf>
    <xf numFmtId="49" fontId="2" fillId="0" borderId="67" xfId="20" applyNumberFormat="1" applyBorder="1">
      <alignment/>
      <protection/>
    </xf>
    <xf numFmtId="49" fontId="0" fillId="0" borderId="74" xfId="0" applyNumberFormat="1" applyBorder="1" applyAlignment="1">
      <alignment/>
    </xf>
    <xf numFmtId="49" fontId="0" fillId="0" borderId="67" xfId="0" applyNumberFormat="1" applyBorder="1" applyAlignment="1">
      <alignment/>
    </xf>
    <xf numFmtId="49" fontId="0" fillId="0" borderId="75" xfId="0" applyNumberFormat="1" applyBorder="1" applyAlignment="1">
      <alignment/>
    </xf>
    <xf numFmtId="49" fontId="0" fillId="0" borderId="70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4" fillId="8" borderId="60" xfId="0" applyNumberFormat="1" applyFont="1" applyFill="1" applyBorder="1" applyAlignment="1" applyProtection="1">
      <alignment horizontal="center"/>
      <protection/>
    </xf>
    <xf numFmtId="49" fontId="4" fillId="8" borderId="31" xfId="0" applyNumberFormat="1" applyFont="1" applyFill="1" applyBorder="1" applyAlignment="1" applyProtection="1">
      <alignment horizontal="center"/>
      <protection/>
    </xf>
    <xf numFmtId="49" fontId="4" fillId="0" borderId="60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9" fontId="4" fillId="0" borderId="76" xfId="0" applyNumberFormat="1" applyFont="1" applyBorder="1" applyAlignment="1" applyProtection="1">
      <alignment horizontal="center"/>
      <protection/>
    </xf>
    <xf numFmtId="49" fontId="4" fillId="0" borderId="65" xfId="0" applyNumberFormat="1" applyFont="1" applyBorder="1" applyAlignment="1" applyProtection="1">
      <alignment horizontal="center"/>
      <protection/>
    </xf>
    <xf numFmtId="49" fontId="4" fillId="8" borderId="64" xfId="0" applyNumberFormat="1" applyFont="1" applyFill="1" applyBorder="1" applyAlignment="1" applyProtection="1">
      <alignment horizontal="center"/>
      <protection/>
    </xf>
    <xf numFmtId="49" fontId="4" fillId="8" borderId="65" xfId="0" applyNumberFormat="1" applyFont="1" applyFill="1" applyBorder="1" applyAlignment="1" applyProtection="1">
      <alignment horizontal="center"/>
      <protection/>
    </xf>
    <xf numFmtId="49" fontId="4" fillId="0" borderId="64" xfId="0" applyNumberFormat="1" applyFont="1" applyBorder="1" applyAlignment="1" applyProtection="1">
      <alignment horizontal="center"/>
      <protection/>
    </xf>
    <xf numFmtId="49" fontId="4" fillId="0" borderId="77" xfId="0" applyNumberFormat="1" applyFont="1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center"/>
      <protection/>
    </xf>
    <xf numFmtId="49" fontId="4" fillId="8" borderId="77" xfId="0" applyNumberFormat="1" applyFont="1" applyFill="1" applyBorder="1" applyAlignment="1" applyProtection="1">
      <alignment horizontal="center"/>
      <protection/>
    </xf>
    <xf numFmtId="49" fontId="4" fillId="8" borderId="34" xfId="0" applyNumberFormat="1" applyFont="1" applyFill="1" applyBorder="1" applyAlignment="1" applyProtection="1">
      <alignment horizontal="center"/>
      <protection/>
    </xf>
    <xf numFmtId="49" fontId="4" fillId="0" borderId="78" xfId="0" applyNumberFormat="1" applyFont="1" applyBorder="1" applyAlignment="1" applyProtection="1">
      <alignment horizontal="center"/>
      <protection/>
    </xf>
    <xf numFmtId="49" fontId="4" fillId="0" borderId="2" xfId="0" applyNumberFormat="1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/>
      <protection/>
    </xf>
    <xf numFmtId="49" fontId="4" fillId="0" borderId="66" xfId="0" applyNumberFormat="1" applyFont="1" applyBorder="1" applyAlignment="1" applyProtection="1">
      <alignment/>
      <protection/>
    </xf>
    <xf numFmtId="49" fontId="5" fillId="0" borderId="61" xfId="0" applyNumberFormat="1" applyFont="1" applyBorder="1" applyAlignment="1" applyProtection="1">
      <alignment horizontal="center"/>
      <protection/>
    </xf>
    <xf numFmtId="49" fontId="5" fillId="0" borderId="72" xfId="0" applyNumberFormat="1" applyFont="1" applyBorder="1" applyAlignment="1" applyProtection="1">
      <alignment horizontal="center"/>
      <protection/>
    </xf>
    <xf numFmtId="49" fontId="7" fillId="0" borderId="79" xfId="0" applyNumberFormat="1" applyFont="1" applyBorder="1" applyAlignment="1">
      <alignment horizontal="center"/>
    </xf>
    <xf numFmtId="49" fontId="4" fillId="0" borderId="58" xfId="20" applyNumberFormat="1" applyFont="1" applyBorder="1" applyAlignment="1" applyProtection="1">
      <alignment horizontal="center"/>
      <protection/>
    </xf>
    <xf numFmtId="49" fontId="4" fillId="0" borderId="59" xfId="20" applyNumberFormat="1" applyFont="1" applyBorder="1" applyAlignment="1" applyProtection="1">
      <alignment horizontal="center"/>
      <protection/>
    </xf>
    <xf numFmtId="49" fontId="4" fillId="0" borderId="2" xfId="20" applyNumberFormat="1" applyFont="1" applyBorder="1" applyAlignment="1" applyProtection="1">
      <alignment horizontal="left"/>
      <protection/>
    </xf>
    <xf numFmtId="49" fontId="4" fillId="0" borderId="2" xfId="20" applyNumberFormat="1" applyFont="1" applyBorder="1" applyAlignment="1" applyProtection="1">
      <alignment horizontal="center"/>
      <protection/>
    </xf>
    <xf numFmtId="49" fontId="4" fillId="0" borderId="60" xfId="20" applyNumberFormat="1" applyFont="1" applyBorder="1" applyProtection="1">
      <alignment/>
      <protection/>
    </xf>
    <xf numFmtId="49" fontId="4" fillId="0" borderId="62" xfId="20" applyNumberFormat="1" applyFont="1" applyBorder="1" applyAlignment="1" applyProtection="1">
      <alignment horizontal="right"/>
      <protection/>
    </xf>
    <xf numFmtId="49" fontId="4" fillId="0" borderId="63" xfId="20" applyNumberFormat="1" applyFont="1" applyBorder="1" applyAlignment="1" applyProtection="1">
      <alignment horizontal="center"/>
      <protection/>
    </xf>
    <xf numFmtId="49" fontId="2" fillId="0" borderId="2" xfId="20" applyNumberFormat="1" applyFont="1" applyBorder="1">
      <alignment/>
      <protection/>
    </xf>
    <xf numFmtId="49" fontId="2" fillId="0" borderId="57" xfId="20" applyNumberFormat="1" applyFont="1" applyBorder="1">
      <alignment/>
      <protection/>
    </xf>
    <xf numFmtId="49" fontId="0" fillId="0" borderId="0" xfId="0" applyNumberFormat="1" applyFont="1" applyAlignment="1">
      <alignment/>
    </xf>
    <xf numFmtId="49" fontId="0" fillId="0" borderId="67" xfId="0" applyNumberFormat="1" applyFont="1" applyBorder="1" applyAlignment="1">
      <alignment/>
    </xf>
    <xf numFmtId="49" fontId="0" fillId="0" borderId="70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74" xfId="0" applyNumberFormat="1" applyFont="1" applyBorder="1" applyAlignment="1">
      <alignment/>
    </xf>
    <xf numFmtId="49" fontId="0" fillId="0" borderId="75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5" fillId="0" borderId="58" xfId="0" applyNumberFormat="1" applyFont="1" applyBorder="1" applyAlignment="1" applyProtection="1">
      <alignment horizontal="center"/>
      <protection/>
    </xf>
    <xf numFmtId="49" fontId="5" fillId="0" borderId="59" xfId="0" applyNumberFormat="1" applyFont="1" applyBorder="1" applyAlignment="1" applyProtection="1">
      <alignment horizontal="center"/>
      <protection/>
    </xf>
    <xf numFmtId="49" fontId="29" fillId="0" borderId="2" xfId="0" applyNumberFormat="1" applyFont="1" applyBorder="1" applyAlignment="1" applyProtection="1">
      <alignment/>
      <protection/>
    </xf>
    <xf numFmtId="49" fontId="0" fillId="0" borderId="2" xfId="0" applyNumberFormat="1" applyFont="1" applyBorder="1" applyAlignment="1">
      <alignment/>
    </xf>
    <xf numFmtId="49" fontId="4" fillId="0" borderId="15" xfId="0" applyNumberFormat="1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/>
      <protection/>
    </xf>
    <xf numFmtId="49" fontId="0" fillId="0" borderId="80" xfId="0" applyNumberFormat="1" applyFont="1" applyBorder="1" applyAlignment="1">
      <alignment/>
    </xf>
    <xf numFmtId="49" fontId="0" fillId="0" borderId="81" xfId="0" applyNumberFormat="1" applyFont="1" applyBorder="1" applyAlignment="1">
      <alignment/>
    </xf>
    <xf numFmtId="49" fontId="4" fillId="0" borderId="69" xfId="0" applyNumberFormat="1" applyFont="1" applyBorder="1" applyAlignment="1" applyProtection="1">
      <alignment/>
      <protection/>
    </xf>
    <xf numFmtId="49" fontId="0" fillId="0" borderId="82" xfId="0" applyNumberFormat="1" applyFont="1" applyBorder="1" applyAlignment="1">
      <alignment/>
    </xf>
    <xf numFmtId="49" fontId="0" fillId="0" borderId="83" xfId="0" applyNumberFormat="1" applyFont="1" applyBorder="1" applyAlignment="1">
      <alignment/>
    </xf>
    <xf numFmtId="49" fontId="4" fillId="0" borderId="84" xfId="0" applyNumberFormat="1" applyFont="1" applyBorder="1" applyAlignment="1" applyProtection="1">
      <alignment/>
      <protection/>
    </xf>
    <xf numFmtId="49" fontId="4" fillId="0" borderId="85" xfId="0" applyNumberFormat="1" applyFont="1" applyBorder="1" applyAlignment="1" applyProtection="1">
      <alignment/>
      <protection/>
    </xf>
    <xf numFmtId="49" fontId="4" fillId="0" borderId="86" xfId="0" applyNumberFormat="1" applyFont="1" applyBorder="1" applyAlignment="1" applyProtection="1">
      <alignment/>
      <protection/>
    </xf>
    <xf numFmtId="49" fontId="4" fillId="0" borderId="71" xfId="0" applyNumberFormat="1" applyFont="1" applyBorder="1" applyAlignment="1" applyProtection="1">
      <alignment/>
      <protection/>
    </xf>
    <xf numFmtId="49" fontId="0" fillId="0" borderId="87" xfId="0" applyNumberFormat="1" applyFont="1" applyBorder="1" applyAlignment="1">
      <alignment/>
    </xf>
    <xf numFmtId="49" fontId="0" fillId="0" borderId="88" xfId="0" applyNumberFormat="1" applyFont="1" applyBorder="1" applyAlignment="1">
      <alignment/>
    </xf>
    <xf numFmtId="49" fontId="26" fillId="0" borderId="68" xfId="0" applyNumberFormat="1" applyFont="1" applyBorder="1" applyAlignment="1">
      <alignment horizontal="center"/>
    </xf>
    <xf numFmtId="49" fontId="25" fillId="0" borderId="68" xfId="0" applyNumberFormat="1" applyFont="1" applyBorder="1" applyAlignment="1">
      <alignment horizontal="center"/>
    </xf>
    <xf numFmtId="49" fontId="25" fillId="0" borderId="73" xfId="0" applyNumberFormat="1" applyFont="1" applyBorder="1" applyAlignment="1">
      <alignment horizontal="center"/>
    </xf>
    <xf numFmtId="49" fontId="27" fillId="0" borderId="61" xfId="20" applyNumberFormat="1" applyFont="1" applyBorder="1" applyAlignment="1" applyProtection="1">
      <alignment horizontal="right"/>
      <protection/>
    </xf>
    <xf numFmtId="49" fontId="24" fillId="0" borderId="74" xfId="0" applyNumberFormat="1" applyFont="1" applyBorder="1" applyAlignment="1">
      <alignment/>
    </xf>
    <xf numFmtId="49" fontId="24" fillId="0" borderId="75" xfId="0" applyNumberFormat="1" applyFont="1" applyBorder="1" applyAlignment="1">
      <alignment/>
    </xf>
    <xf numFmtId="49" fontId="15" fillId="0" borderId="60" xfId="20" applyNumberFormat="1" applyFont="1" applyBorder="1" applyProtection="1">
      <alignment/>
      <protection/>
    </xf>
    <xf numFmtId="49" fontId="1" fillId="0" borderId="0" xfId="0" applyNumberFormat="1" applyFont="1" applyAlignment="1">
      <alignment/>
    </xf>
    <xf numFmtId="49" fontId="28" fillId="0" borderId="61" xfId="20" applyNumberFormat="1" applyFont="1" applyBorder="1" applyAlignment="1" applyProtection="1">
      <alignment horizontal="right"/>
      <protection/>
    </xf>
    <xf numFmtId="49" fontId="2" fillId="0" borderId="89" xfId="20" applyNumberFormat="1" applyFont="1" applyBorder="1" applyAlignment="1" applyProtection="1">
      <alignment horizontal="center"/>
      <protection locked="0"/>
    </xf>
    <xf numFmtId="49" fontId="4" fillId="2" borderId="90" xfId="20" applyNumberFormat="1" applyFont="1" applyFill="1" applyBorder="1" applyAlignment="1" applyProtection="1">
      <alignment horizontal="center"/>
      <protection locked="0"/>
    </xf>
    <xf numFmtId="49" fontId="4" fillId="2" borderId="30" xfId="20" applyNumberFormat="1" applyFont="1" applyFill="1" applyBorder="1" applyAlignment="1" applyProtection="1" quotePrefix="1">
      <alignment horizontal="center"/>
      <protection locked="0"/>
    </xf>
    <xf numFmtId="49" fontId="2" fillId="0" borderId="91" xfId="20" applyNumberFormat="1" applyFont="1" applyBorder="1" applyAlignment="1" applyProtection="1">
      <alignment horizontal="center"/>
      <protection locked="0"/>
    </xf>
    <xf numFmtId="49" fontId="4" fillId="2" borderId="18" xfId="20" applyNumberFormat="1" applyFont="1" applyFill="1" applyBorder="1" applyAlignment="1" applyProtection="1">
      <alignment horizontal="center"/>
      <protection locked="0"/>
    </xf>
    <xf numFmtId="49" fontId="2" fillId="0" borderId="66" xfId="20" applyNumberFormat="1" applyFont="1" applyBorder="1" applyAlignment="1" applyProtection="1">
      <alignment horizontal="center"/>
      <protection locked="0"/>
    </xf>
    <xf numFmtId="49" fontId="4" fillId="2" borderId="74" xfId="20" applyNumberFormat="1" applyFont="1" applyFill="1" applyBorder="1" applyAlignment="1" applyProtection="1">
      <alignment horizontal="center"/>
      <protection locked="0"/>
    </xf>
    <xf numFmtId="49" fontId="2" fillId="0" borderId="92" xfId="20" applyNumberFormat="1" applyFont="1" applyBorder="1" applyAlignment="1" applyProtection="1">
      <alignment horizontal="center"/>
      <protection locked="0"/>
    </xf>
    <xf numFmtId="49" fontId="4" fillId="2" borderId="12" xfId="20" applyNumberFormat="1" applyFont="1" applyFill="1" applyBorder="1" applyAlignment="1" applyProtection="1">
      <alignment horizontal="center"/>
      <protection locked="0"/>
    </xf>
    <xf numFmtId="49" fontId="2" fillId="0" borderId="11" xfId="20" applyNumberFormat="1" applyFont="1" applyBorder="1" applyAlignment="1" applyProtection="1">
      <alignment horizontal="center"/>
      <protection locked="0"/>
    </xf>
    <xf numFmtId="49" fontId="4" fillId="2" borderId="30" xfId="20" applyNumberFormat="1" applyFont="1" applyFill="1" applyBorder="1" applyAlignment="1" applyProtection="1">
      <alignment horizontal="center"/>
      <protection locked="0"/>
    </xf>
    <xf numFmtId="49" fontId="13" fillId="2" borderId="93" xfId="20" applyNumberFormat="1" applyFont="1" applyFill="1" applyBorder="1" applyAlignment="1" applyProtection="1">
      <alignment horizontal="center"/>
      <protection locked="0"/>
    </xf>
    <xf numFmtId="49" fontId="14" fillId="0" borderId="94" xfId="20" applyNumberFormat="1" applyFont="1" applyBorder="1" applyAlignment="1" applyProtection="1">
      <alignment horizontal="center"/>
      <protection locked="0"/>
    </xf>
    <xf numFmtId="49" fontId="4" fillId="2" borderId="93" xfId="20" applyNumberFormat="1" applyFont="1" applyFill="1" applyBorder="1" applyAlignment="1" applyProtection="1">
      <alignment horizontal="center"/>
      <protection locked="0"/>
    </xf>
    <xf numFmtId="49" fontId="2" fillId="0" borderId="94" xfId="20" applyNumberFormat="1" applyFont="1" applyBorder="1" applyAlignment="1" applyProtection="1">
      <alignment horizontal="center"/>
      <protection locked="0"/>
    </xf>
    <xf numFmtId="49" fontId="4" fillId="2" borderId="93" xfId="20" applyNumberFormat="1" applyFont="1" applyFill="1" applyBorder="1" applyAlignment="1" applyProtection="1" quotePrefix="1">
      <alignment horizontal="center"/>
      <protection locked="0"/>
    </xf>
    <xf numFmtId="49" fontId="6" fillId="0" borderId="60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/>
    </xf>
    <xf numFmtId="49" fontId="6" fillId="0" borderId="7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4" fillId="0" borderId="30" xfId="0" applyNumberFormat="1" applyFont="1" applyBorder="1" applyAlignment="1" applyProtection="1">
      <alignment horizontal="center"/>
      <protection/>
    </xf>
    <xf numFmtId="49" fontId="4" fillId="0" borderId="91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 quotePrefix="1">
      <alignment horizontal="center"/>
      <protection/>
    </xf>
    <xf numFmtId="49" fontId="0" fillId="0" borderId="95" xfId="0" applyNumberFormat="1" applyFont="1" applyBorder="1" applyAlignment="1">
      <alignment horizontal="center"/>
    </xf>
    <xf numFmtId="49" fontId="0" fillId="0" borderId="96" xfId="0" applyNumberFormat="1" applyFont="1" applyBorder="1" applyAlignment="1">
      <alignment horizontal="center"/>
    </xf>
    <xf numFmtId="49" fontId="5" fillId="0" borderId="97" xfId="0" applyNumberFormat="1" applyFont="1" applyBorder="1" applyAlignment="1" applyProtection="1">
      <alignment horizontal="center"/>
      <protection/>
    </xf>
    <xf numFmtId="49" fontId="7" fillId="0" borderId="59" xfId="0" applyNumberFormat="1" applyFont="1" applyBorder="1" applyAlignment="1">
      <alignment horizontal="center"/>
    </xf>
    <xf numFmtId="49" fontId="4" fillId="0" borderId="97" xfId="0" applyNumberFormat="1" applyFont="1" applyBorder="1" applyAlignment="1" applyProtection="1">
      <alignment horizontal="center"/>
      <protection/>
    </xf>
    <xf numFmtId="49" fontId="4" fillId="0" borderId="59" xfId="0" applyNumberFormat="1" applyFont="1" applyBorder="1" applyAlignment="1" applyProtection="1">
      <alignment horizontal="center"/>
      <protection/>
    </xf>
    <xf numFmtId="49" fontId="7" fillId="0" borderId="97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 applyProtection="1">
      <alignment horizontal="left"/>
      <protection locked="0"/>
    </xf>
    <xf numFmtId="49" fontId="0" fillId="0" borderId="2" xfId="0" applyNumberFormat="1" applyFont="1" applyBorder="1" applyAlignment="1">
      <alignment/>
    </xf>
    <xf numFmtId="49" fontId="0" fillId="0" borderId="98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0" fillId="0" borderId="5" xfId="0" applyNumberFormat="1" applyFont="1" applyBorder="1" applyAlignment="1">
      <alignment horizontal="center"/>
    </xf>
    <xf numFmtId="49" fontId="0" fillId="0" borderId="99" xfId="0" applyNumberFormat="1" applyFont="1" applyBorder="1" applyAlignment="1">
      <alignment horizontal="center"/>
    </xf>
    <xf numFmtId="49" fontId="4" fillId="0" borderId="100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>
      <alignment horizontal="left"/>
    </xf>
    <xf numFmtId="49" fontId="7" fillId="0" borderId="101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4" fillId="2" borderId="30" xfId="20" applyNumberFormat="1" applyFont="1" applyFill="1" applyBorder="1" applyAlignment="1" applyProtection="1">
      <alignment horizontal="center"/>
      <protection locked="0"/>
    </xf>
    <xf numFmtId="49" fontId="2" fillId="0" borderId="91" xfId="20" applyNumberFormat="1" applyFont="1" applyBorder="1" applyAlignment="1">
      <alignment horizontal="center"/>
      <protection/>
    </xf>
    <xf numFmtId="49" fontId="4" fillId="2" borderId="33" xfId="20" applyNumberFormat="1" applyFont="1" applyFill="1" applyBorder="1" applyAlignment="1" applyProtection="1">
      <alignment horizontal="center"/>
      <protection locked="0"/>
    </xf>
    <xf numFmtId="49" fontId="2" fillId="0" borderId="101" xfId="20" applyNumberFormat="1" applyFont="1" applyBorder="1" applyAlignment="1">
      <alignment horizontal="center"/>
      <protection/>
    </xf>
    <xf numFmtId="49" fontId="4" fillId="2" borderId="30" xfId="20" applyNumberFormat="1" applyFont="1" applyFill="1" applyBorder="1" applyAlignment="1" applyProtection="1" quotePrefix="1">
      <alignment horizontal="center"/>
      <protection locked="0"/>
    </xf>
    <xf numFmtId="49" fontId="4" fillId="2" borderId="18" xfId="20" applyNumberFormat="1" applyFont="1" applyFill="1" applyBorder="1" applyAlignment="1" applyProtection="1">
      <alignment horizontal="center"/>
      <protection locked="0"/>
    </xf>
    <xf numFmtId="49" fontId="2" fillId="0" borderId="66" xfId="20" applyNumberFormat="1" applyFont="1" applyBorder="1" applyAlignment="1">
      <alignment horizontal="center"/>
      <protection/>
    </xf>
    <xf numFmtId="49" fontId="4" fillId="2" borderId="12" xfId="20" applyNumberFormat="1" applyFont="1" applyFill="1" applyBorder="1" applyAlignment="1" applyProtection="1">
      <alignment horizontal="center"/>
      <protection locked="0"/>
    </xf>
    <xf numFmtId="49" fontId="2" fillId="0" borderId="11" xfId="20" applyNumberFormat="1" applyFont="1" applyBorder="1" applyAlignment="1">
      <alignment horizontal="center"/>
      <protection/>
    </xf>
    <xf numFmtId="49" fontId="4" fillId="2" borderId="12" xfId="20" applyNumberFormat="1" applyFont="1" applyFill="1" applyBorder="1" applyAlignment="1" applyProtection="1" quotePrefix="1">
      <alignment horizontal="center"/>
      <protection locked="0"/>
    </xf>
    <xf numFmtId="49" fontId="13" fillId="2" borderId="12" xfId="20" applyNumberFormat="1" applyFont="1" applyFill="1" applyBorder="1" applyAlignment="1" applyProtection="1">
      <alignment horizontal="center"/>
      <protection locked="0"/>
    </xf>
    <xf numFmtId="49" fontId="14" fillId="0" borderId="11" xfId="20" applyNumberFormat="1" applyFont="1" applyBorder="1" applyAlignment="1">
      <alignment horizontal="center"/>
      <protection/>
    </xf>
    <xf numFmtId="49" fontId="6" fillId="0" borderId="60" xfId="20" applyNumberFormat="1" applyFont="1" applyBorder="1" applyAlignment="1">
      <alignment horizontal="center"/>
      <protection/>
    </xf>
    <xf numFmtId="49" fontId="6" fillId="0" borderId="102" xfId="20" applyNumberFormat="1" applyFont="1" applyBorder="1" applyAlignment="1">
      <alignment horizontal="center"/>
      <protection/>
    </xf>
    <xf numFmtId="49" fontId="4" fillId="0" borderId="18" xfId="20" applyNumberFormat="1" applyFont="1" applyBorder="1" applyAlignment="1" applyProtection="1">
      <alignment horizontal="center"/>
      <protection/>
    </xf>
    <xf numFmtId="49" fontId="4" fillId="0" borderId="66" xfId="20" applyNumberFormat="1" applyFont="1" applyBorder="1" applyAlignment="1" applyProtection="1">
      <alignment horizontal="center"/>
      <protection/>
    </xf>
    <xf numFmtId="49" fontId="4" fillId="0" borderId="18" xfId="20" applyNumberFormat="1" applyFont="1" applyBorder="1" applyAlignment="1" applyProtection="1" quotePrefix="1">
      <alignment horizontal="center"/>
      <protection/>
    </xf>
    <xf numFmtId="49" fontId="2" fillId="0" borderId="30" xfId="20" applyNumberFormat="1" applyFont="1" applyBorder="1" applyAlignment="1">
      <alignment horizontal="center"/>
      <protection/>
    </xf>
    <xf numFmtId="49" fontId="0" fillId="0" borderId="91" xfId="0" applyNumberFormat="1" applyFont="1" applyBorder="1" applyAlignment="1">
      <alignment horizontal="center"/>
    </xf>
    <xf numFmtId="49" fontId="4" fillId="0" borderId="97" xfId="20" applyNumberFormat="1" applyFont="1" applyBorder="1" applyAlignment="1" applyProtection="1">
      <alignment horizontal="center"/>
      <protection/>
    </xf>
    <xf numFmtId="49" fontId="2" fillId="0" borderId="59" xfId="20" applyNumberFormat="1" applyFont="1" applyBorder="1" applyAlignment="1">
      <alignment horizontal="center"/>
      <protection/>
    </xf>
    <xf numFmtId="49" fontId="2" fillId="0" borderId="97" xfId="20" applyNumberFormat="1" applyFont="1" applyBorder="1" applyAlignment="1">
      <alignment horizontal="center"/>
      <protection/>
    </xf>
    <xf numFmtId="49" fontId="2" fillId="0" borderId="57" xfId="20" applyNumberFormat="1" applyFont="1" applyBorder="1" applyAlignment="1">
      <alignment horizontal="center"/>
      <protection/>
    </xf>
    <xf numFmtId="0" fontId="8" fillId="0" borderId="95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49" fontId="0" fillId="0" borderId="99" xfId="0" applyNumberFormat="1" applyFont="1" applyBorder="1" applyAlignment="1">
      <alignment horizontal="left"/>
    </xf>
    <xf numFmtId="49" fontId="4" fillId="2" borderId="91" xfId="20" applyNumberFormat="1" applyFont="1" applyFill="1" applyBorder="1" applyAlignment="1" applyProtection="1">
      <alignment horizontal="center"/>
      <protection locked="0"/>
    </xf>
    <xf numFmtId="49" fontId="4" fillId="2" borderId="101" xfId="20" applyNumberFormat="1" applyFont="1" applyFill="1" applyBorder="1" applyAlignment="1" applyProtection="1">
      <alignment horizontal="center"/>
      <protection locked="0"/>
    </xf>
    <xf numFmtId="49" fontId="4" fillId="2" borderId="91" xfId="20" applyNumberFormat="1" applyFont="1" applyFill="1" applyBorder="1" applyAlignment="1" applyProtection="1" quotePrefix="1">
      <alignment horizontal="center"/>
      <protection locked="0"/>
    </xf>
    <xf numFmtId="49" fontId="4" fillId="2" borderId="66" xfId="20" applyNumberFormat="1" applyFont="1" applyFill="1" applyBorder="1" applyAlignment="1" applyProtection="1">
      <alignment horizontal="center"/>
      <protection locked="0"/>
    </xf>
    <xf numFmtId="49" fontId="4" fillId="2" borderId="93" xfId="20" applyNumberFormat="1" applyFont="1" applyFill="1" applyBorder="1" applyAlignment="1" applyProtection="1">
      <alignment horizontal="center"/>
      <protection locked="0"/>
    </xf>
    <xf numFmtId="49" fontId="4" fillId="2" borderId="94" xfId="20" applyNumberFormat="1" applyFont="1" applyFill="1" applyBorder="1" applyAlignment="1" applyProtection="1">
      <alignment horizontal="center"/>
      <protection locked="0"/>
    </xf>
    <xf numFmtId="49" fontId="4" fillId="2" borderId="93" xfId="20" applyNumberFormat="1" applyFont="1" applyFill="1" applyBorder="1" applyAlignment="1" applyProtection="1" quotePrefix="1">
      <alignment horizontal="center"/>
      <protection locked="0"/>
    </xf>
    <xf numFmtId="49" fontId="4" fillId="2" borderId="94" xfId="20" applyNumberFormat="1" applyFont="1" applyFill="1" applyBorder="1" applyAlignment="1" applyProtection="1" quotePrefix="1">
      <alignment horizontal="center"/>
      <protection locked="0"/>
    </xf>
    <xf numFmtId="49" fontId="13" fillId="2" borderId="94" xfId="20" applyNumberFormat="1" applyFont="1" applyFill="1" applyBorder="1" applyAlignment="1" applyProtection="1">
      <alignment horizontal="center"/>
      <protection locked="0"/>
    </xf>
    <xf numFmtId="49" fontId="6" fillId="0" borderId="77" xfId="20" applyNumberFormat="1" applyFont="1" applyBorder="1" applyAlignment="1">
      <alignment horizontal="center"/>
      <protection/>
    </xf>
    <xf numFmtId="49" fontId="6" fillId="0" borderId="99" xfId="20" applyNumberFormat="1" applyFont="1" applyBorder="1" applyAlignment="1">
      <alignment horizontal="center"/>
      <protection/>
    </xf>
    <xf numFmtId="49" fontId="9" fillId="0" borderId="18" xfId="20" applyNumberFormat="1" applyFont="1" applyBorder="1" applyAlignment="1" applyProtection="1">
      <alignment horizontal="center"/>
      <protection/>
    </xf>
    <xf numFmtId="49" fontId="9" fillId="0" borderId="66" xfId="20" applyNumberFormat="1" applyFont="1" applyBorder="1" applyAlignment="1" applyProtection="1">
      <alignment horizontal="center"/>
      <protection/>
    </xf>
    <xf numFmtId="49" fontId="9" fillId="0" borderId="18" xfId="20" applyNumberFormat="1" applyFont="1" applyBorder="1" applyAlignment="1" applyProtection="1" quotePrefix="1">
      <alignment horizontal="center"/>
      <protection/>
    </xf>
    <xf numFmtId="49" fontId="9" fillId="0" borderId="66" xfId="20" applyNumberFormat="1" applyFont="1" applyBorder="1" applyAlignment="1" applyProtection="1" quotePrefix="1">
      <alignment horizontal="center"/>
      <protection/>
    </xf>
    <xf numFmtId="49" fontId="10" fillId="0" borderId="30" xfId="20" applyNumberFormat="1" applyFont="1" applyBorder="1" applyAlignment="1">
      <alignment horizontal="center"/>
      <protection/>
    </xf>
    <xf numFmtId="49" fontId="10" fillId="0" borderId="91" xfId="20" applyNumberFormat="1" applyFont="1" applyBorder="1" applyAlignment="1">
      <alignment horizontal="center"/>
      <protection/>
    </xf>
    <xf numFmtId="49" fontId="9" fillId="0" borderId="97" xfId="20" applyNumberFormat="1" applyFont="1" applyBorder="1" applyAlignment="1" applyProtection="1">
      <alignment horizontal="center"/>
      <protection/>
    </xf>
    <xf numFmtId="49" fontId="9" fillId="0" borderId="59" xfId="20" applyNumberFormat="1" applyFont="1" applyBorder="1" applyAlignment="1" applyProtection="1">
      <alignment horizontal="center"/>
      <protection/>
    </xf>
    <xf numFmtId="49" fontId="10" fillId="0" borderId="97" xfId="20" applyNumberFormat="1" applyFont="1" applyBorder="1" applyAlignment="1">
      <alignment horizontal="center"/>
      <protection/>
    </xf>
    <xf numFmtId="49" fontId="10" fillId="0" borderId="57" xfId="20" applyNumberFormat="1" applyFont="1" applyBorder="1" applyAlignment="1">
      <alignment horizontal="center"/>
      <protection/>
    </xf>
    <xf numFmtId="49" fontId="5" fillId="0" borderId="98" xfId="0" applyNumberFormat="1" applyFont="1" applyBorder="1" applyAlignment="1" applyProtection="1">
      <alignment horizontal="left"/>
      <protection locked="0"/>
    </xf>
    <xf numFmtId="49" fontId="6" fillId="0" borderId="57" xfId="0" applyNumberFormat="1" applyFont="1" applyBorder="1" applyAlignment="1">
      <alignment horizontal="center"/>
    </xf>
    <xf numFmtId="49" fontId="6" fillId="0" borderId="99" xfId="0" applyNumberFormat="1" applyFont="1" applyBorder="1" applyAlignment="1" applyProtection="1">
      <alignment horizontal="center"/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6" fillId="0" borderId="99" xfId="0" applyNumberFormat="1" applyFont="1" applyBorder="1" applyAlignment="1">
      <alignment horizontal="left"/>
    </xf>
    <xf numFmtId="49" fontId="23" fillId="0" borderId="30" xfId="20" applyNumberFormat="1" applyFont="1" applyBorder="1" applyAlignment="1">
      <alignment horizontal="center"/>
      <protection/>
    </xf>
    <xf numFmtId="49" fontId="23" fillId="0" borderId="91" xfId="20" applyNumberFormat="1" applyFont="1" applyBorder="1" applyAlignment="1">
      <alignment horizontal="center"/>
      <protection/>
    </xf>
    <xf numFmtId="49" fontId="2" fillId="0" borderId="91" xfId="20" applyNumberFormat="1" applyBorder="1" applyAlignment="1">
      <alignment horizontal="center"/>
      <protection/>
    </xf>
    <xf numFmtId="49" fontId="2" fillId="0" borderId="101" xfId="20" applyNumberFormat="1" applyBorder="1" applyAlignment="1">
      <alignment horizontal="center"/>
      <protection/>
    </xf>
    <xf numFmtId="49" fontId="2" fillId="0" borderId="66" xfId="20" applyNumberFormat="1" applyBorder="1" applyAlignment="1">
      <alignment horizontal="center"/>
      <protection/>
    </xf>
    <xf numFmtId="49" fontId="2" fillId="0" borderId="11" xfId="20" applyNumberFormat="1" applyBorder="1" applyAlignment="1">
      <alignment horizontal="center"/>
      <protection/>
    </xf>
    <xf numFmtId="49" fontId="1" fillId="0" borderId="91" xfId="0" applyNumberFormat="1" applyFont="1" applyBorder="1" applyAlignment="1">
      <alignment horizontal="center"/>
    </xf>
    <xf numFmtId="49" fontId="10" fillId="0" borderId="59" xfId="20" applyNumberFormat="1" applyFont="1" applyBorder="1" applyAlignment="1">
      <alignment horizontal="center"/>
      <protection/>
    </xf>
    <xf numFmtId="49" fontId="0" fillId="0" borderId="2" xfId="0" applyNumberFormat="1" applyBorder="1" applyAlignment="1">
      <alignment/>
    </xf>
    <xf numFmtId="49" fontId="0" fillId="0" borderId="98" xfId="0" applyNumberFormat="1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99" xfId="0" applyNumberForma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0" fillId="0" borderId="99" xfId="0" applyNumberFormat="1" applyBorder="1" applyAlignment="1">
      <alignment horizontal="left"/>
    </xf>
    <xf numFmtId="0" fontId="21" fillId="0" borderId="0" xfId="18" applyFont="1" applyAlignment="1">
      <alignment/>
      <protection/>
    </xf>
    <xf numFmtId="0" fontId="1" fillId="0" borderId="0" xfId="18" applyAlignment="1">
      <alignment/>
      <protection/>
    </xf>
    <xf numFmtId="0" fontId="21" fillId="7" borderId="0" xfId="18" applyFont="1" applyFill="1" applyAlignment="1" applyProtection="1">
      <alignment/>
      <protection locked="0"/>
    </xf>
    <xf numFmtId="0" fontId="1" fillId="7" borderId="0" xfId="18" applyFill="1" applyAlignment="1" applyProtection="1">
      <alignment/>
      <protection locked="0"/>
    </xf>
    <xf numFmtId="14" fontId="21" fillId="0" borderId="0" xfId="18" applyNumberFormat="1" applyFont="1" applyAlignment="1">
      <alignment horizontal="left"/>
      <protection/>
    </xf>
    <xf numFmtId="14" fontId="1" fillId="0" borderId="0" xfId="18" applyNumberFormat="1" applyAlignment="1">
      <alignment horizontal="left"/>
      <protection/>
    </xf>
    <xf numFmtId="0" fontId="21" fillId="0" borderId="0" xfId="19" applyFont="1" applyAlignment="1">
      <alignment/>
      <protection/>
    </xf>
    <xf numFmtId="0" fontId="1" fillId="0" borderId="0" xfId="19" applyAlignment="1">
      <alignment/>
      <protection/>
    </xf>
    <xf numFmtId="0" fontId="21" fillId="7" borderId="0" xfId="19" applyFont="1" applyFill="1" applyAlignment="1" applyProtection="1">
      <alignment/>
      <protection locked="0"/>
    </xf>
    <xf numFmtId="0" fontId="1" fillId="7" borderId="0" xfId="19" applyFill="1" applyAlignment="1" applyProtection="1">
      <alignment/>
      <protection locked="0"/>
    </xf>
    <xf numFmtId="14" fontId="21" fillId="0" borderId="0" xfId="19" applyNumberFormat="1" applyFont="1" applyAlignment="1">
      <alignment horizontal="left"/>
      <protection/>
    </xf>
    <xf numFmtId="14" fontId="1" fillId="0" borderId="0" xfId="19" applyNumberFormat="1" applyAlignment="1">
      <alignment horizontal="left"/>
      <protection/>
    </xf>
  </cellXfs>
  <cellStyles count="14">
    <cellStyle name="Normal" xfId="0"/>
    <cellStyle name="Followed Hyperlink" xfId="15"/>
    <cellStyle name="Comma" xfId="16"/>
    <cellStyle name="Hyperlink" xfId="17"/>
    <cellStyle name="Normaali_B17 CUP 2005" xfId="18"/>
    <cellStyle name="Normaali_kaaviopohjat11_050125" xfId="19"/>
    <cellStyle name="Normaali_LohkoKaavio_4-5_makrot" xfId="20"/>
    <cellStyle name="Normaali_Mj-12" xfId="21"/>
    <cellStyle name="Normaali_Mj-17joukkue98" xfId="22"/>
    <cellStyle name="Pilkku_Mj-10" xfId="23"/>
    <cellStyle name="Percent" xfId="24"/>
    <cellStyle name="Comma [0]" xfId="25"/>
    <cellStyle name="Currency [0]" xfId="26"/>
    <cellStyle name="Currency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Tennil&#228;%20Pekka\Ty&#246;p&#246;yt&#228;\Pekka\Omat%20tiedostot\helsinki%20open\B17%20CUP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Tennil&#228;%20Pekka\Ty&#246;p&#246;yt&#228;\Pekka\Omat%20tiedostot\helsinki%20open\kaaviopohjat11_0501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lmoittautuneet"/>
      <sheetName val="Nimilista"/>
      <sheetName val="pooli4"/>
      <sheetName val="pooli5"/>
      <sheetName val="pooli6"/>
      <sheetName val="ottelupoytakirja"/>
    </sheetNames>
    <sheetDataSet>
      <sheetData sheetId="1">
        <row r="6">
          <cell r="B6" t="str">
            <v>0 0</v>
          </cell>
          <cell r="C6">
            <v>0</v>
          </cell>
        </row>
        <row r="7">
          <cell r="B7" t="str">
            <v>0 0</v>
          </cell>
          <cell r="C7">
            <v>0</v>
          </cell>
        </row>
        <row r="8">
          <cell r="B8" t="str">
            <v>0 0</v>
          </cell>
          <cell r="C8">
            <v>0</v>
          </cell>
        </row>
        <row r="9">
          <cell r="B9" t="str">
            <v>0 0</v>
          </cell>
          <cell r="C9">
            <v>0</v>
          </cell>
        </row>
        <row r="10">
          <cell r="B10" t="str">
            <v>0 0</v>
          </cell>
          <cell r="C10">
            <v>0</v>
          </cell>
        </row>
        <row r="11">
          <cell r="B11" t="str">
            <v>0 0</v>
          </cell>
          <cell r="C11">
            <v>0</v>
          </cell>
        </row>
        <row r="12">
          <cell r="B12" t="str">
            <v>0 0</v>
          </cell>
          <cell r="C12">
            <v>0</v>
          </cell>
        </row>
        <row r="13">
          <cell r="B13" t="str">
            <v>0 0</v>
          </cell>
          <cell r="C13">
            <v>0</v>
          </cell>
        </row>
        <row r="14">
          <cell r="B14" t="str">
            <v>0 0</v>
          </cell>
          <cell r="C14">
            <v>0</v>
          </cell>
        </row>
        <row r="15">
          <cell r="B15" t="str">
            <v>0 0</v>
          </cell>
          <cell r="C15">
            <v>0</v>
          </cell>
        </row>
        <row r="16">
          <cell r="B16" t="str">
            <v>0 0</v>
          </cell>
          <cell r="C16">
            <v>0</v>
          </cell>
        </row>
        <row r="17">
          <cell r="B17" t="str">
            <v>0 0</v>
          </cell>
          <cell r="C17">
            <v>0</v>
          </cell>
        </row>
        <row r="18">
          <cell r="B18" t="str">
            <v>0 0</v>
          </cell>
          <cell r="C18">
            <v>0</v>
          </cell>
        </row>
        <row r="19">
          <cell r="B19" t="str">
            <v>0 0</v>
          </cell>
          <cell r="C19">
            <v>0</v>
          </cell>
        </row>
        <row r="20">
          <cell r="B20" t="str">
            <v>0 0</v>
          </cell>
          <cell r="C20">
            <v>0</v>
          </cell>
        </row>
        <row r="21">
          <cell r="B21" t="str">
            <v>0 0</v>
          </cell>
          <cell r="C21">
            <v>0</v>
          </cell>
        </row>
        <row r="22">
          <cell r="B22" t="str">
            <v>0 0</v>
          </cell>
          <cell r="C22">
            <v>0</v>
          </cell>
        </row>
        <row r="23">
          <cell r="B23" t="str">
            <v>0 0</v>
          </cell>
          <cell r="C23">
            <v>0</v>
          </cell>
        </row>
        <row r="24">
          <cell r="B24" t="str">
            <v>0 0</v>
          </cell>
          <cell r="C24">
            <v>0</v>
          </cell>
        </row>
        <row r="25">
          <cell r="B25" t="str">
            <v>0 0</v>
          </cell>
          <cell r="C25">
            <v>0</v>
          </cell>
        </row>
        <row r="26">
          <cell r="B26" t="str">
            <v>0 0</v>
          </cell>
          <cell r="C26">
            <v>0</v>
          </cell>
        </row>
        <row r="27">
          <cell r="B27" t="str">
            <v>0 0</v>
          </cell>
          <cell r="C27">
            <v>0</v>
          </cell>
        </row>
        <row r="28">
          <cell r="B28" t="str">
            <v>0 0</v>
          </cell>
          <cell r="C28">
            <v>0</v>
          </cell>
        </row>
        <row r="29">
          <cell r="B29" t="str">
            <v>0 0</v>
          </cell>
          <cell r="C29">
            <v>0</v>
          </cell>
        </row>
        <row r="30">
          <cell r="B30" t="str">
            <v>0 0</v>
          </cell>
          <cell r="C30">
            <v>0</v>
          </cell>
        </row>
        <row r="31">
          <cell r="B31" t="str">
            <v>0 0</v>
          </cell>
          <cell r="C31">
            <v>0</v>
          </cell>
        </row>
        <row r="32">
          <cell r="B32" t="str">
            <v>0 0</v>
          </cell>
          <cell r="C32">
            <v>0</v>
          </cell>
        </row>
        <row r="33">
          <cell r="B33" t="str">
            <v>0 0</v>
          </cell>
          <cell r="C33">
            <v>0</v>
          </cell>
        </row>
        <row r="34">
          <cell r="B34" t="str">
            <v>0 0</v>
          </cell>
          <cell r="C34">
            <v>0</v>
          </cell>
        </row>
        <row r="35">
          <cell r="B35" t="str">
            <v>0 0</v>
          </cell>
          <cell r="C35">
            <v>0</v>
          </cell>
        </row>
        <row r="36">
          <cell r="B36" t="str">
            <v>0 0</v>
          </cell>
          <cell r="C36">
            <v>0</v>
          </cell>
        </row>
        <row r="37">
          <cell r="B37" t="str">
            <v>0 0</v>
          </cell>
          <cell r="C37">
            <v>0</v>
          </cell>
        </row>
        <row r="38">
          <cell r="B38" t="str">
            <v>0 0</v>
          </cell>
          <cell r="C38">
            <v>0</v>
          </cell>
        </row>
        <row r="39">
          <cell r="B39" t="str">
            <v>0 0</v>
          </cell>
          <cell r="C39">
            <v>0</v>
          </cell>
        </row>
        <row r="40">
          <cell r="B40" t="str">
            <v>0 0</v>
          </cell>
          <cell r="C40">
            <v>0</v>
          </cell>
        </row>
        <row r="41">
          <cell r="B41" t="str">
            <v>0 0</v>
          </cell>
          <cell r="C41">
            <v>0</v>
          </cell>
        </row>
        <row r="42">
          <cell r="B42" t="str">
            <v>0 0</v>
          </cell>
          <cell r="C42">
            <v>0</v>
          </cell>
        </row>
        <row r="43">
          <cell r="B43" t="str">
            <v>0 0</v>
          </cell>
          <cell r="C43">
            <v>0</v>
          </cell>
        </row>
        <row r="44">
          <cell r="B44" t="str">
            <v>0 0</v>
          </cell>
          <cell r="C44">
            <v>0</v>
          </cell>
        </row>
        <row r="45">
          <cell r="B45" t="str">
            <v>0 0</v>
          </cell>
          <cell r="C45">
            <v>0</v>
          </cell>
        </row>
        <row r="46">
          <cell r="B46" t="str">
            <v>0 0</v>
          </cell>
          <cell r="C46">
            <v>0</v>
          </cell>
        </row>
        <row r="47">
          <cell r="B47" t="str">
            <v>0 0</v>
          </cell>
          <cell r="C47">
            <v>0</v>
          </cell>
        </row>
        <row r="48">
          <cell r="B48" t="str">
            <v>0 0</v>
          </cell>
          <cell r="C48">
            <v>0</v>
          </cell>
        </row>
        <row r="49">
          <cell r="B49" t="str">
            <v>0 0</v>
          </cell>
          <cell r="C49">
            <v>0</v>
          </cell>
        </row>
        <row r="50">
          <cell r="B50" t="str">
            <v>0 0</v>
          </cell>
          <cell r="C50">
            <v>0</v>
          </cell>
        </row>
        <row r="51">
          <cell r="B51" t="str">
            <v>0 0</v>
          </cell>
          <cell r="C51">
            <v>0</v>
          </cell>
        </row>
        <row r="52">
          <cell r="B52" t="str">
            <v>0 0</v>
          </cell>
          <cell r="C52">
            <v>0</v>
          </cell>
        </row>
        <row r="53">
          <cell r="B53" t="str">
            <v>0 0</v>
          </cell>
          <cell r="C53">
            <v>0</v>
          </cell>
        </row>
        <row r="54">
          <cell r="B54" t="str">
            <v>0 0</v>
          </cell>
          <cell r="C54">
            <v>0</v>
          </cell>
        </row>
        <row r="55">
          <cell r="B55" t="str">
            <v>0 0</v>
          </cell>
          <cell r="C55">
            <v>0</v>
          </cell>
        </row>
        <row r="56">
          <cell r="B56" t="str">
            <v>0 0</v>
          </cell>
          <cell r="C56">
            <v>0</v>
          </cell>
        </row>
        <row r="57">
          <cell r="B57" t="str">
            <v>0 0</v>
          </cell>
          <cell r="C57">
            <v>0</v>
          </cell>
        </row>
        <row r="58">
          <cell r="B58" t="str">
            <v>0 0</v>
          </cell>
          <cell r="C58">
            <v>0</v>
          </cell>
        </row>
        <row r="59">
          <cell r="B59" t="str">
            <v>0 0</v>
          </cell>
          <cell r="C59">
            <v>0</v>
          </cell>
        </row>
        <row r="60">
          <cell r="B60" t="str">
            <v>0 0</v>
          </cell>
          <cell r="C60">
            <v>0</v>
          </cell>
        </row>
        <row r="61">
          <cell r="B61" t="str">
            <v>0 0</v>
          </cell>
          <cell r="C61">
            <v>0</v>
          </cell>
        </row>
        <row r="62">
          <cell r="B62" t="str">
            <v>0 0</v>
          </cell>
          <cell r="C62">
            <v>0</v>
          </cell>
        </row>
        <row r="63">
          <cell r="B63" t="str">
            <v>0 0</v>
          </cell>
          <cell r="C63">
            <v>0</v>
          </cell>
        </row>
        <row r="64">
          <cell r="B64" t="str">
            <v>0 0</v>
          </cell>
          <cell r="C64">
            <v>0</v>
          </cell>
        </row>
        <row r="65">
          <cell r="B65" t="str">
            <v>0 0</v>
          </cell>
          <cell r="C65">
            <v>0</v>
          </cell>
        </row>
        <row r="66">
          <cell r="B66" t="str">
            <v>0 0</v>
          </cell>
          <cell r="C66">
            <v>0</v>
          </cell>
        </row>
        <row r="67">
          <cell r="B67" t="str">
            <v>0 0</v>
          </cell>
          <cell r="C67">
            <v>0</v>
          </cell>
        </row>
        <row r="68">
          <cell r="B68" t="str">
            <v>0 0</v>
          </cell>
          <cell r="C68">
            <v>0</v>
          </cell>
        </row>
        <row r="69">
          <cell r="B69" t="str">
            <v>0 0</v>
          </cell>
          <cell r="C69">
            <v>0</v>
          </cell>
        </row>
        <row r="70">
          <cell r="B70" t="str">
            <v>0 0</v>
          </cell>
          <cell r="C70">
            <v>0</v>
          </cell>
        </row>
        <row r="71">
          <cell r="B71" t="str">
            <v>0 0</v>
          </cell>
          <cell r="C71">
            <v>0</v>
          </cell>
        </row>
        <row r="72">
          <cell r="B72" t="str">
            <v>0 0</v>
          </cell>
          <cell r="C72">
            <v>0</v>
          </cell>
        </row>
        <row r="73">
          <cell r="B73" t="str">
            <v>0 0</v>
          </cell>
          <cell r="C73">
            <v>0</v>
          </cell>
        </row>
        <row r="74">
          <cell r="B74" t="str">
            <v>0 0</v>
          </cell>
          <cell r="C74">
            <v>0</v>
          </cell>
        </row>
        <row r="75">
          <cell r="B75" t="str">
            <v>0 0</v>
          </cell>
          <cell r="C75">
            <v>0</v>
          </cell>
        </row>
        <row r="76">
          <cell r="B76" t="str">
            <v>0 0</v>
          </cell>
          <cell r="C76">
            <v>0</v>
          </cell>
        </row>
        <row r="77">
          <cell r="B77" t="str">
            <v>0 0</v>
          </cell>
          <cell r="C77">
            <v>0</v>
          </cell>
        </row>
        <row r="78">
          <cell r="B78" t="str">
            <v>0 0</v>
          </cell>
          <cell r="C78">
            <v>0</v>
          </cell>
        </row>
        <row r="79">
          <cell r="B79" t="str">
            <v>0 0</v>
          </cell>
          <cell r="C79">
            <v>0</v>
          </cell>
        </row>
        <row r="80">
          <cell r="B80" t="str">
            <v>0 0</v>
          </cell>
          <cell r="C80">
            <v>0</v>
          </cell>
        </row>
        <row r="81">
          <cell r="B81" t="str">
            <v>0 0</v>
          </cell>
          <cell r="C81">
            <v>0</v>
          </cell>
        </row>
        <row r="82">
          <cell r="B82" t="str">
            <v>0 0</v>
          </cell>
          <cell r="C82">
            <v>0</v>
          </cell>
        </row>
        <row r="83">
          <cell r="B83" t="str">
            <v>0 0</v>
          </cell>
          <cell r="C83">
            <v>0</v>
          </cell>
        </row>
        <row r="84">
          <cell r="B84" t="str">
            <v>0 0</v>
          </cell>
          <cell r="C84">
            <v>0</v>
          </cell>
        </row>
        <row r="85">
          <cell r="B85" t="str">
            <v>0 0</v>
          </cell>
          <cell r="C85">
            <v>0</v>
          </cell>
        </row>
        <row r="86">
          <cell r="B86" t="str">
            <v>0 0</v>
          </cell>
          <cell r="C86">
            <v>0</v>
          </cell>
        </row>
        <row r="87">
          <cell r="B87" t="str">
            <v>0 0</v>
          </cell>
          <cell r="C87">
            <v>0</v>
          </cell>
        </row>
        <row r="88">
          <cell r="B88" t="str">
            <v>0 0</v>
          </cell>
          <cell r="C88">
            <v>0</v>
          </cell>
        </row>
        <row r="89">
          <cell r="B89" t="str">
            <v>0 0</v>
          </cell>
          <cell r="C89">
            <v>0</v>
          </cell>
        </row>
        <row r="90">
          <cell r="B90" t="str">
            <v>0 0</v>
          </cell>
          <cell r="C90">
            <v>0</v>
          </cell>
        </row>
        <row r="91">
          <cell r="B91" t="str">
            <v>0 0</v>
          </cell>
          <cell r="C91">
            <v>0</v>
          </cell>
        </row>
        <row r="92">
          <cell r="B92" t="str">
            <v>0 0</v>
          </cell>
          <cell r="C92">
            <v>0</v>
          </cell>
        </row>
        <row r="93">
          <cell r="B93" t="str">
            <v>0 0</v>
          </cell>
          <cell r="C93">
            <v>0</v>
          </cell>
        </row>
        <row r="94">
          <cell r="B94" t="str">
            <v>0 0</v>
          </cell>
          <cell r="C94">
            <v>0</v>
          </cell>
        </row>
        <row r="95">
          <cell r="B95" t="str">
            <v>0 0</v>
          </cell>
          <cell r="C95">
            <v>0</v>
          </cell>
        </row>
        <row r="96">
          <cell r="B96" t="str">
            <v>0 0</v>
          </cell>
          <cell r="C96">
            <v>0</v>
          </cell>
        </row>
        <row r="97">
          <cell r="B97" t="str">
            <v>0 0</v>
          </cell>
          <cell r="C97">
            <v>0</v>
          </cell>
        </row>
        <row r="98">
          <cell r="B98" t="str">
            <v>0 0</v>
          </cell>
          <cell r="C98">
            <v>0</v>
          </cell>
        </row>
        <row r="99">
          <cell r="B99" t="str">
            <v>0 0</v>
          </cell>
          <cell r="C99">
            <v>0</v>
          </cell>
        </row>
        <row r="100">
          <cell r="B100" t="str">
            <v>0 0</v>
          </cell>
          <cell r="C100">
            <v>0</v>
          </cell>
        </row>
        <row r="101">
          <cell r="B101" t="str">
            <v>0 0</v>
          </cell>
          <cell r="C101">
            <v>0</v>
          </cell>
        </row>
        <row r="102">
          <cell r="B102" t="str">
            <v>0 0</v>
          </cell>
          <cell r="C102">
            <v>0</v>
          </cell>
        </row>
        <row r="103">
          <cell r="B103" t="str">
            <v>0 0</v>
          </cell>
          <cell r="C103">
            <v>0</v>
          </cell>
        </row>
        <row r="104">
          <cell r="B104" t="str">
            <v>0 0</v>
          </cell>
          <cell r="C104">
            <v>0</v>
          </cell>
        </row>
        <row r="105">
          <cell r="B105" t="str">
            <v>0 0</v>
          </cell>
          <cell r="C105">
            <v>0</v>
          </cell>
        </row>
        <row r="106">
          <cell r="B106" t="str">
            <v>0 0</v>
          </cell>
          <cell r="C106">
            <v>0</v>
          </cell>
        </row>
        <row r="107">
          <cell r="B107" t="str">
            <v>0 0</v>
          </cell>
          <cell r="C107">
            <v>0</v>
          </cell>
        </row>
        <row r="108">
          <cell r="B108" t="str">
            <v>0 0</v>
          </cell>
          <cell r="C108">
            <v>0</v>
          </cell>
        </row>
        <row r="109">
          <cell r="B109" t="str">
            <v>0 0</v>
          </cell>
          <cell r="C109">
            <v>0</v>
          </cell>
        </row>
        <row r="110">
          <cell r="B110" t="str">
            <v>0 0</v>
          </cell>
          <cell r="C110">
            <v>0</v>
          </cell>
        </row>
        <row r="111">
          <cell r="B111" t="str">
            <v>0 0</v>
          </cell>
          <cell r="C111">
            <v>0</v>
          </cell>
        </row>
        <row r="112">
          <cell r="B112" t="str">
            <v>0 0</v>
          </cell>
          <cell r="C112">
            <v>0</v>
          </cell>
        </row>
        <row r="113">
          <cell r="B113" t="str">
            <v>0 0</v>
          </cell>
          <cell r="C113">
            <v>0</v>
          </cell>
        </row>
        <row r="114">
          <cell r="B114" t="str">
            <v>0 0</v>
          </cell>
          <cell r="C114">
            <v>0</v>
          </cell>
        </row>
        <row r="115">
          <cell r="B115" t="str">
            <v>0 0</v>
          </cell>
          <cell r="C115">
            <v>0</v>
          </cell>
        </row>
        <row r="116">
          <cell r="B116" t="str">
            <v>0 0</v>
          </cell>
          <cell r="C116">
            <v>0</v>
          </cell>
        </row>
        <row r="117">
          <cell r="B117" t="str">
            <v>0 0</v>
          </cell>
          <cell r="C117">
            <v>0</v>
          </cell>
        </row>
        <row r="118">
          <cell r="B118" t="str">
            <v>0 0</v>
          </cell>
          <cell r="C118">
            <v>0</v>
          </cell>
        </row>
        <row r="119">
          <cell r="B119" t="str">
            <v>0 0</v>
          </cell>
          <cell r="C119">
            <v>0</v>
          </cell>
        </row>
        <row r="120">
          <cell r="B120" t="str">
            <v>0 0</v>
          </cell>
          <cell r="C120">
            <v>0</v>
          </cell>
        </row>
        <row r="121">
          <cell r="B121" t="str">
            <v>0 0</v>
          </cell>
          <cell r="C121">
            <v>0</v>
          </cell>
        </row>
        <row r="122">
          <cell r="B122" t="str">
            <v>0 0</v>
          </cell>
          <cell r="C122">
            <v>0</v>
          </cell>
        </row>
        <row r="123">
          <cell r="B123" t="str">
            <v>0 0</v>
          </cell>
          <cell r="C123">
            <v>0</v>
          </cell>
        </row>
        <row r="124">
          <cell r="B124" t="str">
            <v>0 0</v>
          </cell>
          <cell r="C124">
            <v>0</v>
          </cell>
        </row>
        <row r="125">
          <cell r="B125" t="str">
            <v>0 0</v>
          </cell>
          <cell r="C125">
            <v>0</v>
          </cell>
        </row>
        <row r="126">
          <cell r="B126" t="str">
            <v>0 0</v>
          </cell>
          <cell r="C126">
            <v>0</v>
          </cell>
        </row>
        <row r="127">
          <cell r="B127" t="str">
            <v>0 0</v>
          </cell>
          <cell r="C127">
            <v>0</v>
          </cell>
        </row>
        <row r="128">
          <cell r="B128" t="str">
            <v>0 0</v>
          </cell>
          <cell r="C128">
            <v>0</v>
          </cell>
        </row>
        <row r="129">
          <cell r="B129" t="str">
            <v>0 0</v>
          </cell>
          <cell r="C129">
            <v>0</v>
          </cell>
        </row>
        <row r="130">
          <cell r="B130" t="str">
            <v>0 0</v>
          </cell>
          <cell r="C130">
            <v>0</v>
          </cell>
        </row>
        <row r="131">
          <cell r="B131" t="str">
            <v>0 0</v>
          </cell>
          <cell r="C131">
            <v>0</v>
          </cell>
        </row>
        <row r="132">
          <cell r="B132" t="str">
            <v>0 0</v>
          </cell>
          <cell r="C132">
            <v>0</v>
          </cell>
        </row>
        <row r="133">
          <cell r="B133" t="str">
            <v>0 0</v>
          </cell>
          <cell r="C133">
            <v>0</v>
          </cell>
        </row>
        <row r="134">
          <cell r="B134" t="str">
            <v>0 0</v>
          </cell>
          <cell r="C134">
            <v>0</v>
          </cell>
        </row>
        <row r="135">
          <cell r="B135" t="str">
            <v>0 0</v>
          </cell>
          <cell r="C135">
            <v>0</v>
          </cell>
        </row>
        <row r="136">
          <cell r="B136" t="str">
            <v>0 0</v>
          </cell>
          <cell r="C136">
            <v>0</v>
          </cell>
        </row>
        <row r="137">
          <cell r="B137" t="str">
            <v>0 0</v>
          </cell>
          <cell r="C137">
            <v>0</v>
          </cell>
        </row>
        <row r="138">
          <cell r="B138" t="str">
            <v>0 0</v>
          </cell>
          <cell r="C138">
            <v>0</v>
          </cell>
        </row>
        <row r="139">
          <cell r="B139" t="str">
            <v>0 0</v>
          </cell>
          <cell r="C139">
            <v>0</v>
          </cell>
        </row>
        <row r="140">
          <cell r="B140" t="str">
            <v>0 0</v>
          </cell>
          <cell r="C140">
            <v>0</v>
          </cell>
        </row>
        <row r="141">
          <cell r="B141" t="str">
            <v>0 0</v>
          </cell>
          <cell r="C141">
            <v>0</v>
          </cell>
        </row>
        <row r="142">
          <cell r="B142" t="str">
            <v>0 0</v>
          </cell>
          <cell r="C142">
            <v>0</v>
          </cell>
        </row>
        <row r="143">
          <cell r="B143" t="str">
            <v>0 0</v>
          </cell>
          <cell r="C143">
            <v>0</v>
          </cell>
        </row>
        <row r="144">
          <cell r="B144" t="str">
            <v>0 0</v>
          </cell>
          <cell r="C144">
            <v>0</v>
          </cell>
        </row>
        <row r="145">
          <cell r="B145" t="str">
            <v>0 0</v>
          </cell>
          <cell r="C145">
            <v>0</v>
          </cell>
        </row>
        <row r="146">
          <cell r="B146" t="str">
            <v>0 0</v>
          </cell>
          <cell r="C146">
            <v>0</v>
          </cell>
        </row>
        <row r="147">
          <cell r="B147" t="str">
            <v>0 0</v>
          </cell>
          <cell r="C147">
            <v>0</v>
          </cell>
        </row>
        <row r="148">
          <cell r="B148" t="str">
            <v>0 0</v>
          </cell>
          <cell r="C148">
            <v>0</v>
          </cell>
        </row>
        <row r="149">
          <cell r="B149" t="str">
            <v>0 0</v>
          </cell>
          <cell r="C149">
            <v>0</v>
          </cell>
        </row>
        <row r="150">
          <cell r="B150" t="str">
            <v>0 0</v>
          </cell>
          <cell r="C150">
            <v>0</v>
          </cell>
        </row>
        <row r="151">
          <cell r="B151" t="str">
            <v>0 0</v>
          </cell>
          <cell r="C151">
            <v>0</v>
          </cell>
        </row>
        <row r="152">
          <cell r="B152" t="str">
            <v>0 0</v>
          </cell>
          <cell r="C152">
            <v>0</v>
          </cell>
        </row>
        <row r="153">
          <cell r="B153" t="str">
            <v>0 0</v>
          </cell>
          <cell r="C153">
            <v>0</v>
          </cell>
        </row>
        <row r="154">
          <cell r="B154" t="str">
            <v>0 0</v>
          </cell>
          <cell r="C154">
            <v>0</v>
          </cell>
        </row>
        <row r="155">
          <cell r="B155" t="str">
            <v>0 0</v>
          </cell>
          <cell r="C155">
            <v>0</v>
          </cell>
        </row>
        <row r="156">
          <cell r="B156" t="str">
            <v>0 0</v>
          </cell>
          <cell r="C156">
            <v>0</v>
          </cell>
        </row>
        <row r="157">
          <cell r="B157" t="str">
            <v>0 0</v>
          </cell>
          <cell r="C157">
            <v>0</v>
          </cell>
        </row>
        <row r="158">
          <cell r="B158" t="str">
            <v>0 0</v>
          </cell>
          <cell r="C158">
            <v>0</v>
          </cell>
        </row>
        <row r="159">
          <cell r="B159" t="str">
            <v>0 0</v>
          </cell>
          <cell r="C159">
            <v>0</v>
          </cell>
        </row>
        <row r="160">
          <cell r="B160" t="str">
            <v>0 0</v>
          </cell>
          <cell r="C160">
            <v>0</v>
          </cell>
        </row>
        <row r="161">
          <cell r="B161" t="str">
            <v>0 0</v>
          </cell>
          <cell r="C161">
            <v>0</v>
          </cell>
        </row>
        <row r="162">
          <cell r="B162" t="str">
            <v>0 0</v>
          </cell>
          <cell r="C162">
            <v>0</v>
          </cell>
        </row>
        <row r="163">
          <cell r="B163" t="str">
            <v>0 0</v>
          </cell>
          <cell r="C163">
            <v>0</v>
          </cell>
        </row>
        <row r="164">
          <cell r="B164" t="str">
            <v>0 0</v>
          </cell>
          <cell r="C164">
            <v>0</v>
          </cell>
        </row>
        <row r="165">
          <cell r="B165" t="str">
            <v>0 0</v>
          </cell>
          <cell r="C165">
            <v>0</v>
          </cell>
        </row>
        <row r="166">
          <cell r="B166" t="str">
            <v>0 0</v>
          </cell>
          <cell r="C166">
            <v>0</v>
          </cell>
        </row>
        <row r="167">
          <cell r="B167" t="str">
            <v>0 0</v>
          </cell>
          <cell r="C167">
            <v>0</v>
          </cell>
        </row>
        <row r="168">
          <cell r="B168" t="str">
            <v>0 0</v>
          </cell>
          <cell r="C168">
            <v>0</v>
          </cell>
        </row>
        <row r="169">
          <cell r="B169" t="str">
            <v>0 0</v>
          </cell>
          <cell r="C169">
            <v>0</v>
          </cell>
        </row>
        <row r="170">
          <cell r="B170" t="str">
            <v>0 0</v>
          </cell>
          <cell r="C170">
            <v>0</v>
          </cell>
        </row>
        <row r="171">
          <cell r="B171" t="str">
            <v>0 0</v>
          </cell>
          <cell r="C171">
            <v>0</v>
          </cell>
        </row>
        <row r="172">
          <cell r="B172" t="str">
            <v>0 0</v>
          </cell>
          <cell r="C172">
            <v>0</v>
          </cell>
        </row>
        <row r="173">
          <cell r="B173" t="str">
            <v>0 0</v>
          </cell>
          <cell r="C173">
            <v>0</v>
          </cell>
        </row>
        <row r="174">
          <cell r="B174" t="str">
            <v>0 0</v>
          </cell>
          <cell r="C174">
            <v>0</v>
          </cell>
        </row>
        <row r="175">
          <cell r="B175" t="str">
            <v>0 0</v>
          </cell>
          <cell r="C175">
            <v>0</v>
          </cell>
        </row>
        <row r="176">
          <cell r="B176" t="str">
            <v>0 0</v>
          </cell>
          <cell r="C176">
            <v>0</v>
          </cell>
        </row>
        <row r="177">
          <cell r="B177" t="str">
            <v>0 0</v>
          </cell>
          <cell r="C177">
            <v>0</v>
          </cell>
        </row>
        <row r="178">
          <cell r="B178" t="str">
            <v>0 0</v>
          </cell>
          <cell r="C178">
            <v>0</v>
          </cell>
        </row>
        <row r="179">
          <cell r="B179" t="str">
            <v>0 0</v>
          </cell>
          <cell r="C179">
            <v>0</v>
          </cell>
        </row>
        <row r="180">
          <cell r="B180" t="str">
            <v>0 0</v>
          </cell>
          <cell r="C180">
            <v>0</v>
          </cell>
        </row>
        <row r="181">
          <cell r="B181" t="str">
            <v>0 0</v>
          </cell>
          <cell r="C181">
            <v>0</v>
          </cell>
        </row>
        <row r="182">
          <cell r="B182" t="str">
            <v>0 0</v>
          </cell>
          <cell r="C182">
            <v>0</v>
          </cell>
        </row>
        <row r="183">
          <cell r="B183" t="str">
            <v>0 0</v>
          </cell>
          <cell r="C183">
            <v>0</v>
          </cell>
        </row>
        <row r="184">
          <cell r="B184" t="str">
            <v>0 0</v>
          </cell>
          <cell r="C184">
            <v>0</v>
          </cell>
        </row>
        <row r="185">
          <cell r="B185" t="str">
            <v>0 0</v>
          </cell>
          <cell r="C185">
            <v>0</v>
          </cell>
        </row>
        <row r="186">
          <cell r="B186" t="str">
            <v>0 0</v>
          </cell>
          <cell r="C186">
            <v>0</v>
          </cell>
        </row>
        <row r="187">
          <cell r="B187" t="str">
            <v>0 0</v>
          </cell>
          <cell r="C187">
            <v>0</v>
          </cell>
        </row>
        <row r="188">
          <cell r="B188" t="str">
            <v>0 0</v>
          </cell>
          <cell r="C188">
            <v>0</v>
          </cell>
        </row>
        <row r="189">
          <cell r="B189" t="str">
            <v>0 0</v>
          </cell>
          <cell r="C189">
            <v>0</v>
          </cell>
        </row>
        <row r="190">
          <cell r="B190" t="str">
            <v>0 0</v>
          </cell>
          <cell r="C190">
            <v>0</v>
          </cell>
        </row>
        <row r="191">
          <cell r="B191" t="str">
            <v>0 0</v>
          </cell>
          <cell r="C191">
            <v>0</v>
          </cell>
        </row>
        <row r="192">
          <cell r="B192" t="str">
            <v>0 0</v>
          </cell>
          <cell r="C192">
            <v>0</v>
          </cell>
        </row>
        <row r="193">
          <cell r="B193" t="str">
            <v>0 0</v>
          </cell>
          <cell r="C193">
            <v>0</v>
          </cell>
        </row>
        <row r="194">
          <cell r="B194" t="str">
            <v>0 0</v>
          </cell>
          <cell r="C194">
            <v>0</v>
          </cell>
        </row>
        <row r="195">
          <cell r="B195" t="str">
            <v>0 0</v>
          </cell>
          <cell r="C195">
            <v>0</v>
          </cell>
        </row>
        <row r="196">
          <cell r="B196" t="str">
            <v>0 0</v>
          </cell>
          <cell r="C196">
            <v>0</v>
          </cell>
        </row>
        <row r="197">
          <cell r="B197" t="str">
            <v>0 0</v>
          </cell>
          <cell r="C197">
            <v>0</v>
          </cell>
        </row>
        <row r="198">
          <cell r="B198" t="str">
            <v>0 0</v>
          </cell>
          <cell r="C198">
            <v>0</v>
          </cell>
        </row>
        <row r="199">
          <cell r="B199" t="str">
            <v>0 0</v>
          </cell>
          <cell r="C199">
            <v>0</v>
          </cell>
        </row>
        <row r="200">
          <cell r="B200" t="str">
            <v>0 0</v>
          </cell>
          <cell r="C200">
            <v>0</v>
          </cell>
        </row>
        <row r="201">
          <cell r="B201" t="str">
            <v>0 0</v>
          </cell>
          <cell r="C201">
            <v>0</v>
          </cell>
        </row>
        <row r="202">
          <cell r="B202" t="str">
            <v>0 0</v>
          </cell>
          <cell r="C202">
            <v>0</v>
          </cell>
        </row>
        <row r="203">
          <cell r="B203" t="str">
            <v>0 0</v>
          </cell>
          <cell r="C203">
            <v>0</v>
          </cell>
        </row>
        <row r="204">
          <cell r="B204" t="str">
            <v>0 0</v>
          </cell>
          <cell r="C204">
            <v>0</v>
          </cell>
        </row>
        <row r="205">
          <cell r="B205" t="str">
            <v>0 0</v>
          </cell>
          <cell r="C205">
            <v>0</v>
          </cell>
        </row>
        <row r="206">
          <cell r="B206" t="str">
            <v>0 0</v>
          </cell>
          <cell r="C206">
            <v>0</v>
          </cell>
        </row>
        <row r="207">
          <cell r="B207" t="str">
            <v>0 0</v>
          </cell>
          <cell r="C207">
            <v>0</v>
          </cell>
        </row>
        <row r="208">
          <cell r="B208" t="str">
            <v>0 0</v>
          </cell>
          <cell r="C208">
            <v>0</v>
          </cell>
        </row>
        <row r="209">
          <cell r="B209" t="str">
            <v>0 0</v>
          </cell>
          <cell r="C209">
            <v>0</v>
          </cell>
        </row>
        <row r="210">
          <cell r="B210" t="str">
            <v>0 0</v>
          </cell>
          <cell r="C210">
            <v>0</v>
          </cell>
        </row>
        <row r="211">
          <cell r="B211" t="str">
            <v>0 0</v>
          </cell>
          <cell r="C211">
            <v>0</v>
          </cell>
        </row>
        <row r="212">
          <cell r="B212" t="str">
            <v>0 0</v>
          </cell>
          <cell r="C212">
            <v>0</v>
          </cell>
        </row>
        <row r="213">
          <cell r="B213" t="str">
            <v>0 0</v>
          </cell>
          <cell r="C213">
            <v>0</v>
          </cell>
        </row>
        <row r="214">
          <cell r="B214" t="str">
            <v>0 0</v>
          </cell>
          <cell r="C214">
            <v>0</v>
          </cell>
        </row>
        <row r="215">
          <cell r="B215" t="str">
            <v>0 0</v>
          </cell>
          <cell r="C215">
            <v>0</v>
          </cell>
        </row>
        <row r="216">
          <cell r="B216" t="str">
            <v>0 0</v>
          </cell>
          <cell r="C216">
            <v>0</v>
          </cell>
        </row>
        <row r="217">
          <cell r="B217" t="str">
            <v>0 0</v>
          </cell>
          <cell r="C217">
            <v>0</v>
          </cell>
        </row>
        <row r="218">
          <cell r="B218" t="str">
            <v>0 0</v>
          </cell>
          <cell r="C218">
            <v>0</v>
          </cell>
        </row>
        <row r="219">
          <cell r="B219" t="str">
            <v>0 0</v>
          </cell>
          <cell r="C219">
            <v>0</v>
          </cell>
        </row>
        <row r="220">
          <cell r="B220" t="str">
            <v>0 0</v>
          </cell>
          <cell r="C220">
            <v>0</v>
          </cell>
        </row>
        <row r="221">
          <cell r="B221" t="str">
            <v>0 0</v>
          </cell>
          <cell r="C221">
            <v>0</v>
          </cell>
        </row>
        <row r="222">
          <cell r="B222" t="str">
            <v>0 0</v>
          </cell>
          <cell r="C222">
            <v>0</v>
          </cell>
        </row>
        <row r="223">
          <cell r="B223" t="str">
            <v>0 0</v>
          </cell>
          <cell r="C223">
            <v>0</v>
          </cell>
        </row>
        <row r="224">
          <cell r="B224" t="str">
            <v>0 0</v>
          </cell>
          <cell r="C224">
            <v>0</v>
          </cell>
        </row>
        <row r="225">
          <cell r="B225" t="str">
            <v>0 0</v>
          </cell>
          <cell r="C225">
            <v>0</v>
          </cell>
        </row>
        <row r="226">
          <cell r="B226" t="str">
            <v>0 0</v>
          </cell>
          <cell r="C226">
            <v>0</v>
          </cell>
        </row>
        <row r="227">
          <cell r="B227" t="str">
            <v>0 0</v>
          </cell>
          <cell r="C227">
            <v>0</v>
          </cell>
        </row>
        <row r="228">
          <cell r="B228" t="str">
            <v>0 0</v>
          </cell>
          <cell r="C228">
            <v>0</v>
          </cell>
        </row>
        <row r="229">
          <cell r="B229" t="str">
            <v>0 0</v>
          </cell>
          <cell r="C229">
            <v>0</v>
          </cell>
        </row>
        <row r="230">
          <cell r="B230" t="str">
            <v>0 0</v>
          </cell>
          <cell r="C230">
            <v>0</v>
          </cell>
        </row>
        <row r="231">
          <cell r="B231" t="str">
            <v>0 0</v>
          </cell>
          <cell r="C231">
            <v>0</v>
          </cell>
        </row>
        <row r="232">
          <cell r="B232" t="str">
            <v>0 0</v>
          </cell>
          <cell r="C232">
            <v>0</v>
          </cell>
        </row>
        <row r="233">
          <cell r="B233" t="str">
            <v>0 0</v>
          </cell>
          <cell r="C233">
            <v>0</v>
          </cell>
        </row>
        <row r="234">
          <cell r="B234" t="str">
            <v>0 0</v>
          </cell>
          <cell r="C234">
            <v>0</v>
          </cell>
        </row>
        <row r="235">
          <cell r="B235" t="str">
            <v>0 0</v>
          </cell>
          <cell r="C235">
            <v>0</v>
          </cell>
        </row>
        <row r="236">
          <cell r="B236" t="str">
            <v>0 0</v>
          </cell>
          <cell r="C236">
            <v>0</v>
          </cell>
        </row>
        <row r="237">
          <cell r="B237" t="str">
            <v>0 0</v>
          </cell>
          <cell r="C237">
            <v>0</v>
          </cell>
        </row>
        <row r="238">
          <cell r="B238" t="str">
            <v>0 0</v>
          </cell>
          <cell r="C238">
            <v>0</v>
          </cell>
        </row>
        <row r="239">
          <cell r="B239" t="str">
            <v>0 0</v>
          </cell>
          <cell r="C239">
            <v>0</v>
          </cell>
        </row>
        <row r="240">
          <cell r="B240" t="str">
            <v>0 0</v>
          </cell>
          <cell r="C240">
            <v>0</v>
          </cell>
        </row>
        <row r="241">
          <cell r="B241" t="str">
            <v>0 0</v>
          </cell>
          <cell r="C241">
            <v>0</v>
          </cell>
        </row>
        <row r="242">
          <cell r="B242" t="str">
            <v>0 0</v>
          </cell>
          <cell r="C242">
            <v>0</v>
          </cell>
        </row>
        <row r="243">
          <cell r="B243" t="str">
            <v>0 0</v>
          </cell>
          <cell r="C243">
            <v>0</v>
          </cell>
        </row>
        <row r="244">
          <cell r="B244" t="str">
            <v>0 0</v>
          </cell>
          <cell r="C244">
            <v>0</v>
          </cell>
        </row>
        <row r="245">
          <cell r="B245" t="str">
            <v>0 0</v>
          </cell>
          <cell r="C245">
            <v>0</v>
          </cell>
        </row>
        <row r="246">
          <cell r="B246" t="str">
            <v>0 0</v>
          </cell>
          <cell r="C246">
            <v>0</v>
          </cell>
        </row>
        <row r="247">
          <cell r="B247" t="str">
            <v>0 0</v>
          </cell>
          <cell r="C247">
            <v>0</v>
          </cell>
        </row>
        <row r="248">
          <cell r="B248" t="str">
            <v>0 0</v>
          </cell>
          <cell r="C248">
            <v>0</v>
          </cell>
        </row>
        <row r="249">
          <cell r="B249" t="str">
            <v>0 0</v>
          </cell>
          <cell r="C249">
            <v>0</v>
          </cell>
        </row>
        <row r="250">
          <cell r="B250" t="str">
            <v>0 0</v>
          </cell>
          <cell r="C250">
            <v>0</v>
          </cell>
        </row>
        <row r="251">
          <cell r="B251" t="str">
            <v>0 0</v>
          </cell>
          <cell r="C251">
            <v>0</v>
          </cell>
        </row>
        <row r="252">
          <cell r="B252" t="str">
            <v>0 0</v>
          </cell>
          <cell r="C252">
            <v>0</v>
          </cell>
        </row>
        <row r="253">
          <cell r="B253" t="str">
            <v>0 0</v>
          </cell>
          <cell r="C253">
            <v>0</v>
          </cell>
        </row>
        <row r="254">
          <cell r="B254" t="str">
            <v>0 0</v>
          </cell>
          <cell r="C254">
            <v>0</v>
          </cell>
        </row>
        <row r="255">
          <cell r="B255" t="str">
            <v>0 0</v>
          </cell>
          <cell r="C2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lmoittautuneet"/>
      <sheetName val="Nimilista"/>
      <sheetName val="16"/>
      <sheetName val="32"/>
      <sheetName val="pooli4"/>
      <sheetName val="pooli5"/>
      <sheetName val="pooli6"/>
      <sheetName val="ottelupoytakirja"/>
    </sheetNames>
    <sheetDataSet>
      <sheetData sheetId="1">
        <row r="6">
          <cell r="B6" t="str">
            <v>0 0</v>
          </cell>
          <cell r="C6">
            <v>0</v>
          </cell>
        </row>
        <row r="7">
          <cell r="B7" t="str">
            <v>0 0</v>
          </cell>
          <cell r="C7">
            <v>0</v>
          </cell>
        </row>
        <row r="8">
          <cell r="B8" t="str">
            <v>0 0</v>
          </cell>
          <cell r="C8">
            <v>0</v>
          </cell>
        </row>
        <row r="9">
          <cell r="B9" t="str">
            <v>0 0</v>
          </cell>
          <cell r="C9">
            <v>0</v>
          </cell>
        </row>
        <row r="10">
          <cell r="B10" t="str">
            <v>0 0</v>
          </cell>
          <cell r="C10">
            <v>0</v>
          </cell>
        </row>
        <row r="11">
          <cell r="B11" t="str">
            <v>0 0</v>
          </cell>
          <cell r="C11">
            <v>0</v>
          </cell>
        </row>
        <row r="12">
          <cell r="B12" t="str">
            <v>0 0</v>
          </cell>
          <cell r="C12">
            <v>0</v>
          </cell>
        </row>
        <row r="13">
          <cell r="B13" t="str">
            <v>0 0</v>
          </cell>
          <cell r="C13">
            <v>0</v>
          </cell>
        </row>
        <row r="14">
          <cell r="B14" t="str">
            <v>0 0</v>
          </cell>
          <cell r="C14">
            <v>0</v>
          </cell>
        </row>
        <row r="15">
          <cell r="B15" t="str">
            <v>0 0</v>
          </cell>
          <cell r="C15">
            <v>0</v>
          </cell>
        </row>
        <row r="16">
          <cell r="B16" t="str">
            <v>0 0</v>
          </cell>
          <cell r="C16">
            <v>0</v>
          </cell>
        </row>
        <row r="17">
          <cell r="B17" t="str">
            <v>0 0</v>
          </cell>
          <cell r="C17">
            <v>0</v>
          </cell>
        </row>
        <row r="18">
          <cell r="B18" t="str">
            <v>0 0</v>
          </cell>
          <cell r="C18">
            <v>0</v>
          </cell>
        </row>
        <row r="19">
          <cell r="B19" t="str">
            <v>0 0</v>
          </cell>
          <cell r="C19">
            <v>0</v>
          </cell>
        </row>
        <row r="20">
          <cell r="B20" t="str">
            <v>0 0</v>
          </cell>
          <cell r="C20">
            <v>0</v>
          </cell>
        </row>
        <row r="21">
          <cell r="B21" t="str">
            <v>0 0</v>
          </cell>
          <cell r="C21">
            <v>0</v>
          </cell>
        </row>
        <row r="22">
          <cell r="B22" t="str">
            <v>0 0</v>
          </cell>
          <cell r="C22">
            <v>0</v>
          </cell>
        </row>
        <row r="23">
          <cell r="B23" t="str">
            <v>0 0</v>
          </cell>
          <cell r="C23">
            <v>0</v>
          </cell>
        </row>
        <row r="24">
          <cell r="B24" t="str">
            <v>0 0</v>
          </cell>
          <cell r="C24">
            <v>0</v>
          </cell>
        </row>
        <row r="25">
          <cell r="B25" t="str">
            <v>0 0</v>
          </cell>
          <cell r="C25">
            <v>0</v>
          </cell>
        </row>
        <row r="26">
          <cell r="B26" t="str">
            <v>0 0</v>
          </cell>
          <cell r="C26">
            <v>0</v>
          </cell>
        </row>
        <row r="27">
          <cell r="B27" t="str">
            <v>0 0</v>
          </cell>
          <cell r="C27">
            <v>0</v>
          </cell>
        </row>
        <row r="28">
          <cell r="B28" t="str">
            <v>0 0</v>
          </cell>
          <cell r="C28">
            <v>0</v>
          </cell>
        </row>
        <row r="29">
          <cell r="B29" t="str">
            <v>0 0</v>
          </cell>
          <cell r="C29">
            <v>0</v>
          </cell>
        </row>
        <row r="30">
          <cell r="B30" t="str">
            <v>0 0</v>
          </cell>
          <cell r="C30">
            <v>0</v>
          </cell>
        </row>
        <row r="31">
          <cell r="B31" t="str">
            <v>0 0</v>
          </cell>
          <cell r="C31">
            <v>0</v>
          </cell>
        </row>
        <row r="32">
          <cell r="B32" t="str">
            <v>0 0</v>
          </cell>
          <cell r="C32">
            <v>0</v>
          </cell>
        </row>
        <row r="33">
          <cell r="B33" t="str">
            <v>0 0</v>
          </cell>
          <cell r="C33">
            <v>0</v>
          </cell>
        </row>
        <row r="34">
          <cell r="B34" t="str">
            <v>0 0</v>
          </cell>
          <cell r="C34">
            <v>0</v>
          </cell>
        </row>
        <row r="35">
          <cell r="B35" t="str">
            <v>0 0</v>
          </cell>
          <cell r="C35">
            <v>0</v>
          </cell>
        </row>
        <row r="36">
          <cell r="B36" t="str">
            <v>0 0</v>
          </cell>
          <cell r="C36">
            <v>0</v>
          </cell>
        </row>
        <row r="37">
          <cell r="B37" t="str">
            <v>0 0</v>
          </cell>
          <cell r="C37">
            <v>0</v>
          </cell>
        </row>
        <row r="38">
          <cell r="B38" t="str">
            <v>0 0</v>
          </cell>
          <cell r="C38">
            <v>0</v>
          </cell>
        </row>
        <row r="39">
          <cell r="B39" t="str">
            <v>0 0</v>
          </cell>
          <cell r="C39">
            <v>0</v>
          </cell>
        </row>
        <row r="40">
          <cell r="B40" t="str">
            <v>0 0</v>
          </cell>
          <cell r="C40">
            <v>0</v>
          </cell>
        </row>
        <row r="41">
          <cell r="B41" t="str">
            <v>0 0</v>
          </cell>
          <cell r="C41">
            <v>0</v>
          </cell>
        </row>
        <row r="42">
          <cell r="B42" t="str">
            <v>0 0</v>
          </cell>
          <cell r="C42">
            <v>0</v>
          </cell>
        </row>
        <row r="43">
          <cell r="B43" t="str">
            <v>0 0</v>
          </cell>
          <cell r="C43">
            <v>0</v>
          </cell>
        </row>
        <row r="44">
          <cell r="B44" t="str">
            <v>0 0</v>
          </cell>
          <cell r="C44">
            <v>0</v>
          </cell>
        </row>
        <row r="45">
          <cell r="B45" t="str">
            <v>0 0</v>
          </cell>
          <cell r="C45">
            <v>0</v>
          </cell>
        </row>
        <row r="46">
          <cell r="B46" t="str">
            <v>0 0</v>
          </cell>
          <cell r="C46">
            <v>0</v>
          </cell>
        </row>
        <row r="47">
          <cell r="B47" t="str">
            <v>0 0</v>
          </cell>
          <cell r="C47">
            <v>0</v>
          </cell>
        </row>
        <row r="48">
          <cell r="B48" t="str">
            <v>0 0</v>
          </cell>
          <cell r="C48">
            <v>0</v>
          </cell>
        </row>
        <row r="49">
          <cell r="B49" t="str">
            <v>0 0</v>
          </cell>
          <cell r="C49">
            <v>0</v>
          </cell>
        </row>
        <row r="50">
          <cell r="B50" t="str">
            <v>0 0</v>
          </cell>
          <cell r="C50">
            <v>0</v>
          </cell>
        </row>
        <row r="51">
          <cell r="B51" t="str">
            <v>0 0</v>
          </cell>
          <cell r="C51">
            <v>0</v>
          </cell>
        </row>
        <row r="52">
          <cell r="B52" t="str">
            <v>0 0</v>
          </cell>
          <cell r="C52">
            <v>0</v>
          </cell>
        </row>
        <row r="53">
          <cell r="B53" t="str">
            <v>0 0</v>
          </cell>
          <cell r="C53">
            <v>0</v>
          </cell>
        </row>
        <row r="54">
          <cell r="B54" t="str">
            <v>0 0</v>
          </cell>
          <cell r="C54">
            <v>0</v>
          </cell>
        </row>
        <row r="55">
          <cell r="B55" t="str">
            <v>0 0</v>
          </cell>
          <cell r="C55">
            <v>0</v>
          </cell>
        </row>
        <row r="56">
          <cell r="B56" t="str">
            <v>0 0</v>
          </cell>
          <cell r="C56">
            <v>0</v>
          </cell>
        </row>
        <row r="57">
          <cell r="B57" t="str">
            <v>0 0</v>
          </cell>
          <cell r="C57">
            <v>0</v>
          </cell>
        </row>
        <row r="58">
          <cell r="B58" t="str">
            <v>0 0</v>
          </cell>
          <cell r="C58">
            <v>0</v>
          </cell>
        </row>
        <row r="59">
          <cell r="B59" t="str">
            <v>0 0</v>
          </cell>
          <cell r="C59">
            <v>0</v>
          </cell>
        </row>
        <row r="60">
          <cell r="B60" t="str">
            <v>0 0</v>
          </cell>
          <cell r="C60">
            <v>0</v>
          </cell>
        </row>
        <row r="61">
          <cell r="B61" t="str">
            <v>0 0</v>
          </cell>
          <cell r="C61">
            <v>0</v>
          </cell>
        </row>
        <row r="62">
          <cell r="B62" t="str">
            <v>0 0</v>
          </cell>
          <cell r="C62">
            <v>0</v>
          </cell>
        </row>
        <row r="63">
          <cell r="B63" t="str">
            <v>0 0</v>
          </cell>
          <cell r="C63">
            <v>0</v>
          </cell>
        </row>
        <row r="64">
          <cell r="B64" t="str">
            <v>0 0</v>
          </cell>
          <cell r="C64">
            <v>0</v>
          </cell>
        </row>
        <row r="65">
          <cell r="B65" t="str">
            <v>0 0</v>
          </cell>
          <cell r="C65">
            <v>0</v>
          </cell>
        </row>
        <row r="66">
          <cell r="B66" t="str">
            <v>0 0</v>
          </cell>
          <cell r="C66">
            <v>0</v>
          </cell>
        </row>
        <row r="67">
          <cell r="B67" t="str">
            <v>0 0</v>
          </cell>
          <cell r="C67">
            <v>0</v>
          </cell>
        </row>
        <row r="68">
          <cell r="B68" t="str">
            <v>0 0</v>
          </cell>
          <cell r="C68">
            <v>0</v>
          </cell>
        </row>
        <row r="69">
          <cell r="B69" t="str">
            <v>0 0</v>
          </cell>
          <cell r="C69">
            <v>0</v>
          </cell>
        </row>
        <row r="70">
          <cell r="B70" t="str">
            <v>0 0</v>
          </cell>
          <cell r="C70">
            <v>0</v>
          </cell>
        </row>
        <row r="71">
          <cell r="B71" t="str">
            <v>0 0</v>
          </cell>
          <cell r="C71">
            <v>0</v>
          </cell>
        </row>
        <row r="72">
          <cell r="B72" t="str">
            <v>0 0</v>
          </cell>
          <cell r="C72">
            <v>0</v>
          </cell>
        </row>
        <row r="73">
          <cell r="B73" t="str">
            <v>0 0</v>
          </cell>
          <cell r="C73">
            <v>0</v>
          </cell>
        </row>
        <row r="74">
          <cell r="B74" t="str">
            <v>0 0</v>
          </cell>
          <cell r="C74">
            <v>0</v>
          </cell>
        </row>
        <row r="75">
          <cell r="B75" t="str">
            <v>0 0</v>
          </cell>
          <cell r="C75">
            <v>0</v>
          </cell>
        </row>
        <row r="76">
          <cell r="B76" t="str">
            <v>0 0</v>
          </cell>
          <cell r="C76">
            <v>0</v>
          </cell>
        </row>
        <row r="77">
          <cell r="B77" t="str">
            <v>0 0</v>
          </cell>
          <cell r="C77">
            <v>0</v>
          </cell>
        </row>
        <row r="78">
          <cell r="B78" t="str">
            <v>0 0</v>
          </cell>
          <cell r="C78">
            <v>0</v>
          </cell>
        </row>
        <row r="79">
          <cell r="B79" t="str">
            <v>0 0</v>
          </cell>
          <cell r="C79">
            <v>0</v>
          </cell>
        </row>
        <row r="80">
          <cell r="B80" t="str">
            <v>0 0</v>
          </cell>
          <cell r="C80">
            <v>0</v>
          </cell>
        </row>
        <row r="81">
          <cell r="B81" t="str">
            <v>0 0</v>
          </cell>
          <cell r="C81">
            <v>0</v>
          </cell>
        </row>
        <row r="82">
          <cell r="B82" t="str">
            <v>0 0</v>
          </cell>
          <cell r="C82">
            <v>0</v>
          </cell>
        </row>
        <row r="83">
          <cell r="B83" t="str">
            <v>0 0</v>
          </cell>
          <cell r="C83">
            <v>0</v>
          </cell>
        </row>
        <row r="84">
          <cell r="B84" t="str">
            <v>0 0</v>
          </cell>
          <cell r="C84">
            <v>0</v>
          </cell>
        </row>
        <row r="85">
          <cell r="B85" t="str">
            <v>0 0</v>
          </cell>
          <cell r="C85">
            <v>0</v>
          </cell>
        </row>
        <row r="86">
          <cell r="B86" t="str">
            <v>0 0</v>
          </cell>
          <cell r="C86">
            <v>0</v>
          </cell>
        </row>
        <row r="87">
          <cell r="B87" t="str">
            <v>0 0</v>
          </cell>
          <cell r="C87">
            <v>0</v>
          </cell>
        </row>
        <row r="88">
          <cell r="B88" t="str">
            <v>0 0</v>
          </cell>
          <cell r="C88">
            <v>0</v>
          </cell>
        </row>
        <row r="89">
          <cell r="B89" t="str">
            <v>0 0</v>
          </cell>
          <cell r="C89">
            <v>0</v>
          </cell>
        </row>
        <row r="90">
          <cell r="B90" t="str">
            <v>0 0</v>
          </cell>
          <cell r="C90">
            <v>0</v>
          </cell>
        </row>
        <row r="91">
          <cell r="B91" t="str">
            <v>0 0</v>
          </cell>
          <cell r="C91">
            <v>0</v>
          </cell>
        </row>
        <row r="92">
          <cell r="B92" t="str">
            <v>0 0</v>
          </cell>
          <cell r="C92">
            <v>0</v>
          </cell>
        </row>
        <row r="93">
          <cell r="B93" t="str">
            <v>0 0</v>
          </cell>
          <cell r="C93">
            <v>0</v>
          </cell>
        </row>
        <row r="94">
          <cell r="B94" t="str">
            <v>0 0</v>
          </cell>
          <cell r="C94">
            <v>0</v>
          </cell>
        </row>
        <row r="95">
          <cell r="B95" t="str">
            <v>0 0</v>
          </cell>
          <cell r="C95">
            <v>0</v>
          </cell>
        </row>
        <row r="96">
          <cell r="B96" t="str">
            <v>0 0</v>
          </cell>
          <cell r="C96">
            <v>0</v>
          </cell>
        </row>
        <row r="97">
          <cell r="B97" t="str">
            <v>0 0</v>
          </cell>
          <cell r="C97">
            <v>0</v>
          </cell>
        </row>
        <row r="98">
          <cell r="B98" t="str">
            <v>0 0</v>
          </cell>
          <cell r="C98">
            <v>0</v>
          </cell>
        </row>
        <row r="99">
          <cell r="B99" t="str">
            <v>0 0</v>
          </cell>
          <cell r="C99">
            <v>0</v>
          </cell>
        </row>
        <row r="100">
          <cell r="B100" t="str">
            <v>0 0</v>
          </cell>
          <cell r="C100">
            <v>0</v>
          </cell>
        </row>
        <row r="101">
          <cell r="B101" t="str">
            <v>0 0</v>
          </cell>
          <cell r="C101">
            <v>0</v>
          </cell>
        </row>
        <row r="102">
          <cell r="B102" t="str">
            <v>0 0</v>
          </cell>
          <cell r="C102">
            <v>0</v>
          </cell>
        </row>
        <row r="103">
          <cell r="B103" t="str">
            <v>0 0</v>
          </cell>
          <cell r="C103">
            <v>0</v>
          </cell>
        </row>
        <row r="104">
          <cell r="B104" t="str">
            <v>0 0</v>
          </cell>
          <cell r="C104">
            <v>0</v>
          </cell>
        </row>
        <row r="105">
          <cell r="B105" t="str">
            <v>0 0</v>
          </cell>
          <cell r="C105">
            <v>0</v>
          </cell>
        </row>
        <row r="106">
          <cell r="B106" t="str">
            <v>0 0</v>
          </cell>
          <cell r="C106">
            <v>0</v>
          </cell>
        </row>
        <row r="107">
          <cell r="B107" t="str">
            <v>0 0</v>
          </cell>
          <cell r="C107">
            <v>0</v>
          </cell>
        </row>
        <row r="108">
          <cell r="B108" t="str">
            <v>0 0</v>
          </cell>
          <cell r="C108">
            <v>0</v>
          </cell>
        </row>
        <row r="109">
          <cell r="B109" t="str">
            <v>0 0</v>
          </cell>
          <cell r="C109">
            <v>0</v>
          </cell>
        </row>
        <row r="110">
          <cell r="B110" t="str">
            <v>0 0</v>
          </cell>
          <cell r="C110">
            <v>0</v>
          </cell>
        </row>
        <row r="111">
          <cell r="B111" t="str">
            <v>0 0</v>
          </cell>
          <cell r="C111">
            <v>0</v>
          </cell>
        </row>
        <row r="112">
          <cell r="B112" t="str">
            <v>0 0</v>
          </cell>
          <cell r="C112">
            <v>0</v>
          </cell>
        </row>
        <row r="113">
          <cell r="B113" t="str">
            <v>0 0</v>
          </cell>
          <cell r="C113">
            <v>0</v>
          </cell>
        </row>
        <row r="114">
          <cell r="B114" t="str">
            <v>0 0</v>
          </cell>
          <cell r="C114">
            <v>0</v>
          </cell>
        </row>
        <row r="115">
          <cell r="B115" t="str">
            <v>0 0</v>
          </cell>
          <cell r="C115">
            <v>0</v>
          </cell>
        </row>
        <row r="116">
          <cell r="B116" t="str">
            <v>0 0</v>
          </cell>
          <cell r="C116">
            <v>0</v>
          </cell>
        </row>
        <row r="117">
          <cell r="B117" t="str">
            <v>0 0</v>
          </cell>
          <cell r="C117">
            <v>0</v>
          </cell>
        </row>
        <row r="118">
          <cell r="B118" t="str">
            <v>0 0</v>
          </cell>
          <cell r="C118">
            <v>0</v>
          </cell>
        </row>
        <row r="119">
          <cell r="B119" t="str">
            <v>0 0</v>
          </cell>
          <cell r="C119">
            <v>0</v>
          </cell>
        </row>
        <row r="120">
          <cell r="B120" t="str">
            <v>0 0</v>
          </cell>
          <cell r="C120">
            <v>0</v>
          </cell>
        </row>
        <row r="121">
          <cell r="B121" t="str">
            <v>0 0</v>
          </cell>
          <cell r="C121">
            <v>0</v>
          </cell>
        </row>
        <row r="122">
          <cell r="B122" t="str">
            <v>0 0</v>
          </cell>
          <cell r="C122">
            <v>0</v>
          </cell>
        </row>
        <row r="123">
          <cell r="B123" t="str">
            <v>0 0</v>
          </cell>
          <cell r="C123">
            <v>0</v>
          </cell>
        </row>
        <row r="124">
          <cell r="B124" t="str">
            <v>0 0</v>
          </cell>
          <cell r="C124">
            <v>0</v>
          </cell>
        </row>
        <row r="125">
          <cell r="B125" t="str">
            <v>0 0</v>
          </cell>
          <cell r="C125">
            <v>0</v>
          </cell>
        </row>
        <row r="126">
          <cell r="B126" t="str">
            <v>0 0</v>
          </cell>
          <cell r="C126">
            <v>0</v>
          </cell>
        </row>
        <row r="127">
          <cell r="B127" t="str">
            <v>0 0</v>
          </cell>
          <cell r="C127">
            <v>0</v>
          </cell>
        </row>
        <row r="128">
          <cell r="B128" t="str">
            <v>0 0</v>
          </cell>
          <cell r="C128">
            <v>0</v>
          </cell>
        </row>
        <row r="129">
          <cell r="B129" t="str">
            <v>0 0</v>
          </cell>
          <cell r="C129">
            <v>0</v>
          </cell>
        </row>
        <row r="130">
          <cell r="B130" t="str">
            <v>0 0</v>
          </cell>
          <cell r="C130">
            <v>0</v>
          </cell>
        </row>
        <row r="131">
          <cell r="B131" t="str">
            <v>0 0</v>
          </cell>
          <cell r="C131">
            <v>0</v>
          </cell>
        </row>
        <row r="132">
          <cell r="B132" t="str">
            <v>0 0</v>
          </cell>
          <cell r="C132">
            <v>0</v>
          </cell>
        </row>
        <row r="133">
          <cell r="B133" t="str">
            <v>0 0</v>
          </cell>
          <cell r="C133">
            <v>0</v>
          </cell>
        </row>
        <row r="134">
          <cell r="B134" t="str">
            <v>0 0</v>
          </cell>
          <cell r="C134">
            <v>0</v>
          </cell>
        </row>
        <row r="135">
          <cell r="B135" t="str">
            <v>0 0</v>
          </cell>
          <cell r="C135">
            <v>0</v>
          </cell>
        </row>
        <row r="136">
          <cell r="B136" t="str">
            <v>0 0</v>
          </cell>
          <cell r="C136">
            <v>0</v>
          </cell>
        </row>
        <row r="137">
          <cell r="B137" t="str">
            <v>0 0</v>
          </cell>
          <cell r="C137">
            <v>0</v>
          </cell>
        </row>
        <row r="138">
          <cell r="B138" t="str">
            <v>0 0</v>
          </cell>
          <cell r="C138">
            <v>0</v>
          </cell>
        </row>
        <row r="139">
          <cell r="B139" t="str">
            <v>0 0</v>
          </cell>
          <cell r="C139">
            <v>0</v>
          </cell>
        </row>
        <row r="140">
          <cell r="B140" t="str">
            <v>0 0</v>
          </cell>
          <cell r="C140">
            <v>0</v>
          </cell>
        </row>
        <row r="141">
          <cell r="B141" t="str">
            <v>0 0</v>
          </cell>
          <cell r="C141">
            <v>0</v>
          </cell>
        </row>
        <row r="142">
          <cell r="B142" t="str">
            <v>0 0</v>
          </cell>
          <cell r="C142">
            <v>0</v>
          </cell>
        </row>
        <row r="143">
          <cell r="B143" t="str">
            <v>0 0</v>
          </cell>
          <cell r="C143">
            <v>0</v>
          </cell>
        </row>
        <row r="144">
          <cell r="B144" t="str">
            <v>0 0</v>
          </cell>
          <cell r="C144">
            <v>0</v>
          </cell>
        </row>
        <row r="145">
          <cell r="B145" t="str">
            <v>0 0</v>
          </cell>
          <cell r="C145">
            <v>0</v>
          </cell>
        </row>
        <row r="146">
          <cell r="B146" t="str">
            <v>0 0</v>
          </cell>
          <cell r="C146">
            <v>0</v>
          </cell>
        </row>
        <row r="147">
          <cell r="B147" t="str">
            <v>0 0</v>
          </cell>
          <cell r="C147">
            <v>0</v>
          </cell>
        </row>
        <row r="148">
          <cell r="B148" t="str">
            <v>0 0</v>
          </cell>
          <cell r="C148">
            <v>0</v>
          </cell>
        </row>
        <row r="149">
          <cell r="B149" t="str">
            <v>0 0</v>
          </cell>
          <cell r="C149">
            <v>0</v>
          </cell>
        </row>
        <row r="150">
          <cell r="B150" t="str">
            <v>0 0</v>
          </cell>
          <cell r="C150">
            <v>0</v>
          </cell>
        </row>
        <row r="151">
          <cell r="B151" t="str">
            <v>0 0</v>
          </cell>
          <cell r="C151">
            <v>0</v>
          </cell>
        </row>
        <row r="152">
          <cell r="B152" t="str">
            <v>0 0</v>
          </cell>
          <cell r="C152">
            <v>0</v>
          </cell>
        </row>
        <row r="153">
          <cell r="B153" t="str">
            <v>0 0</v>
          </cell>
          <cell r="C153">
            <v>0</v>
          </cell>
        </row>
        <row r="154">
          <cell r="B154" t="str">
            <v>0 0</v>
          </cell>
          <cell r="C154">
            <v>0</v>
          </cell>
        </row>
        <row r="155">
          <cell r="B155" t="str">
            <v>0 0</v>
          </cell>
          <cell r="C155">
            <v>0</v>
          </cell>
        </row>
        <row r="156">
          <cell r="B156" t="str">
            <v>0 0</v>
          </cell>
          <cell r="C156">
            <v>0</v>
          </cell>
        </row>
        <row r="157">
          <cell r="B157" t="str">
            <v>0 0</v>
          </cell>
          <cell r="C157">
            <v>0</v>
          </cell>
        </row>
        <row r="158">
          <cell r="B158" t="str">
            <v>0 0</v>
          </cell>
          <cell r="C158">
            <v>0</v>
          </cell>
        </row>
        <row r="159">
          <cell r="B159" t="str">
            <v>0 0</v>
          </cell>
          <cell r="C159">
            <v>0</v>
          </cell>
        </row>
        <row r="160">
          <cell r="B160" t="str">
            <v>0 0</v>
          </cell>
          <cell r="C160">
            <v>0</v>
          </cell>
        </row>
        <row r="161">
          <cell r="B161" t="str">
            <v>0 0</v>
          </cell>
          <cell r="C161">
            <v>0</v>
          </cell>
        </row>
        <row r="162">
          <cell r="B162" t="str">
            <v>0 0</v>
          </cell>
          <cell r="C162">
            <v>0</v>
          </cell>
        </row>
        <row r="163">
          <cell r="B163" t="str">
            <v>0 0</v>
          </cell>
          <cell r="C163">
            <v>0</v>
          </cell>
        </row>
        <row r="164">
          <cell r="B164" t="str">
            <v>0 0</v>
          </cell>
          <cell r="C164">
            <v>0</v>
          </cell>
        </row>
        <row r="165">
          <cell r="B165" t="str">
            <v>0 0</v>
          </cell>
          <cell r="C165">
            <v>0</v>
          </cell>
        </row>
        <row r="166">
          <cell r="B166" t="str">
            <v>0 0</v>
          </cell>
          <cell r="C166">
            <v>0</v>
          </cell>
        </row>
        <row r="167">
          <cell r="B167" t="str">
            <v>0 0</v>
          </cell>
          <cell r="C167">
            <v>0</v>
          </cell>
        </row>
        <row r="168">
          <cell r="B168" t="str">
            <v>0 0</v>
          </cell>
          <cell r="C168">
            <v>0</v>
          </cell>
        </row>
        <row r="169">
          <cell r="B169" t="str">
            <v>0 0</v>
          </cell>
          <cell r="C169">
            <v>0</v>
          </cell>
        </row>
        <row r="170">
          <cell r="B170" t="str">
            <v>0 0</v>
          </cell>
          <cell r="C170">
            <v>0</v>
          </cell>
        </row>
        <row r="171">
          <cell r="B171" t="str">
            <v>0 0</v>
          </cell>
          <cell r="C171">
            <v>0</v>
          </cell>
        </row>
        <row r="172">
          <cell r="B172" t="str">
            <v>0 0</v>
          </cell>
          <cell r="C172">
            <v>0</v>
          </cell>
        </row>
        <row r="173">
          <cell r="B173" t="str">
            <v>0 0</v>
          </cell>
          <cell r="C173">
            <v>0</v>
          </cell>
        </row>
        <row r="174">
          <cell r="B174" t="str">
            <v>0 0</v>
          </cell>
          <cell r="C174">
            <v>0</v>
          </cell>
        </row>
        <row r="175">
          <cell r="B175" t="str">
            <v>0 0</v>
          </cell>
          <cell r="C175">
            <v>0</v>
          </cell>
        </row>
        <row r="176">
          <cell r="B176" t="str">
            <v>0 0</v>
          </cell>
          <cell r="C176">
            <v>0</v>
          </cell>
        </row>
        <row r="177">
          <cell r="B177" t="str">
            <v>0 0</v>
          </cell>
          <cell r="C177">
            <v>0</v>
          </cell>
        </row>
        <row r="178">
          <cell r="B178" t="str">
            <v>0 0</v>
          </cell>
          <cell r="C178">
            <v>0</v>
          </cell>
        </row>
        <row r="179">
          <cell r="B179" t="str">
            <v>0 0</v>
          </cell>
          <cell r="C179">
            <v>0</v>
          </cell>
        </row>
        <row r="180">
          <cell r="B180" t="str">
            <v>0 0</v>
          </cell>
          <cell r="C180">
            <v>0</v>
          </cell>
        </row>
        <row r="181">
          <cell r="B181" t="str">
            <v>0 0</v>
          </cell>
          <cell r="C181">
            <v>0</v>
          </cell>
        </row>
        <row r="182">
          <cell r="B182" t="str">
            <v>0 0</v>
          </cell>
          <cell r="C182">
            <v>0</v>
          </cell>
        </row>
        <row r="183">
          <cell r="B183" t="str">
            <v>0 0</v>
          </cell>
          <cell r="C183">
            <v>0</v>
          </cell>
        </row>
        <row r="184">
          <cell r="B184" t="str">
            <v>0 0</v>
          </cell>
          <cell r="C184">
            <v>0</v>
          </cell>
        </row>
        <row r="185">
          <cell r="B185" t="str">
            <v>0 0</v>
          </cell>
          <cell r="C185">
            <v>0</v>
          </cell>
        </row>
        <row r="186">
          <cell r="B186" t="str">
            <v>0 0</v>
          </cell>
          <cell r="C186">
            <v>0</v>
          </cell>
        </row>
        <row r="187">
          <cell r="B187" t="str">
            <v>0 0</v>
          </cell>
          <cell r="C187">
            <v>0</v>
          </cell>
        </row>
        <row r="188">
          <cell r="B188" t="str">
            <v>0 0</v>
          </cell>
          <cell r="C188">
            <v>0</v>
          </cell>
        </row>
        <row r="189">
          <cell r="B189" t="str">
            <v>0 0</v>
          </cell>
          <cell r="C189">
            <v>0</v>
          </cell>
        </row>
        <row r="190">
          <cell r="B190" t="str">
            <v>0 0</v>
          </cell>
          <cell r="C190">
            <v>0</v>
          </cell>
        </row>
        <row r="191">
          <cell r="B191" t="str">
            <v>0 0</v>
          </cell>
          <cell r="C191">
            <v>0</v>
          </cell>
        </row>
        <row r="192">
          <cell r="B192" t="str">
            <v>0 0</v>
          </cell>
          <cell r="C192">
            <v>0</v>
          </cell>
        </row>
        <row r="193">
          <cell r="B193" t="str">
            <v>0 0</v>
          </cell>
          <cell r="C193">
            <v>0</v>
          </cell>
        </row>
        <row r="194">
          <cell r="B194" t="str">
            <v>0 0</v>
          </cell>
          <cell r="C194">
            <v>0</v>
          </cell>
        </row>
        <row r="195">
          <cell r="B195" t="str">
            <v>0 0</v>
          </cell>
          <cell r="C195">
            <v>0</v>
          </cell>
        </row>
        <row r="196">
          <cell r="B196" t="str">
            <v>0 0</v>
          </cell>
          <cell r="C196">
            <v>0</v>
          </cell>
        </row>
        <row r="197">
          <cell r="B197" t="str">
            <v>0 0</v>
          </cell>
          <cell r="C197">
            <v>0</v>
          </cell>
        </row>
        <row r="198">
          <cell r="B198" t="str">
            <v>0 0</v>
          </cell>
          <cell r="C198">
            <v>0</v>
          </cell>
        </row>
        <row r="199">
          <cell r="B199" t="str">
            <v>0 0</v>
          </cell>
          <cell r="C199">
            <v>0</v>
          </cell>
        </row>
        <row r="200">
          <cell r="B200" t="str">
            <v>0 0</v>
          </cell>
          <cell r="C200">
            <v>0</v>
          </cell>
        </row>
        <row r="201">
          <cell r="B201" t="str">
            <v>0 0</v>
          </cell>
          <cell r="C201">
            <v>0</v>
          </cell>
        </row>
        <row r="202">
          <cell r="B202" t="str">
            <v>0 0</v>
          </cell>
          <cell r="C202">
            <v>0</v>
          </cell>
        </row>
        <row r="203">
          <cell r="B203" t="str">
            <v>0 0</v>
          </cell>
          <cell r="C203">
            <v>0</v>
          </cell>
        </row>
        <row r="204">
          <cell r="B204" t="str">
            <v>0 0</v>
          </cell>
          <cell r="C204">
            <v>0</v>
          </cell>
        </row>
        <row r="205">
          <cell r="B205" t="str">
            <v>0 0</v>
          </cell>
          <cell r="C205">
            <v>0</v>
          </cell>
        </row>
        <row r="206">
          <cell r="B206" t="str">
            <v>0 0</v>
          </cell>
          <cell r="C206">
            <v>0</v>
          </cell>
        </row>
        <row r="207">
          <cell r="B207" t="str">
            <v>0 0</v>
          </cell>
          <cell r="C207">
            <v>0</v>
          </cell>
        </row>
        <row r="208">
          <cell r="B208" t="str">
            <v>0 0</v>
          </cell>
          <cell r="C208">
            <v>0</v>
          </cell>
        </row>
        <row r="209">
          <cell r="B209" t="str">
            <v>0 0</v>
          </cell>
          <cell r="C209">
            <v>0</v>
          </cell>
        </row>
        <row r="210">
          <cell r="B210" t="str">
            <v>0 0</v>
          </cell>
          <cell r="C210">
            <v>0</v>
          </cell>
        </row>
        <row r="211">
          <cell r="B211" t="str">
            <v>0 0</v>
          </cell>
          <cell r="C211">
            <v>0</v>
          </cell>
        </row>
        <row r="212">
          <cell r="B212" t="str">
            <v>0 0</v>
          </cell>
          <cell r="C212">
            <v>0</v>
          </cell>
        </row>
        <row r="213">
          <cell r="B213" t="str">
            <v>0 0</v>
          </cell>
          <cell r="C213">
            <v>0</v>
          </cell>
        </row>
        <row r="214">
          <cell r="B214" t="str">
            <v>0 0</v>
          </cell>
          <cell r="C214">
            <v>0</v>
          </cell>
        </row>
        <row r="215">
          <cell r="B215" t="str">
            <v>0 0</v>
          </cell>
          <cell r="C215">
            <v>0</v>
          </cell>
        </row>
        <row r="216">
          <cell r="B216" t="str">
            <v>0 0</v>
          </cell>
          <cell r="C216">
            <v>0</v>
          </cell>
        </row>
        <row r="217">
          <cell r="B217" t="str">
            <v>0 0</v>
          </cell>
          <cell r="C217">
            <v>0</v>
          </cell>
        </row>
        <row r="218">
          <cell r="B218" t="str">
            <v>0 0</v>
          </cell>
          <cell r="C218">
            <v>0</v>
          </cell>
        </row>
        <row r="219">
          <cell r="B219" t="str">
            <v>0 0</v>
          </cell>
          <cell r="C219">
            <v>0</v>
          </cell>
        </row>
        <row r="220">
          <cell r="B220" t="str">
            <v>0 0</v>
          </cell>
          <cell r="C220">
            <v>0</v>
          </cell>
        </row>
        <row r="221">
          <cell r="B221" t="str">
            <v>0 0</v>
          </cell>
          <cell r="C221">
            <v>0</v>
          </cell>
        </row>
        <row r="222">
          <cell r="B222" t="str">
            <v>0 0</v>
          </cell>
          <cell r="C222">
            <v>0</v>
          </cell>
        </row>
        <row r="223">
          <cell r="B223" t="str">
            <v>0 0</v>
          </cell>
          <cell r="C223">
            <v>0</v>
          </cell>
        </row>
        <row r="224">
          <cell r="B224" t="str">
            <v>0 0</v>
          </cell>
          <cell r="C224">
            <v>0</v>
          </cell>
        </row>
        <row r="225">
          <cell r="B225" t="str">
            <v>0 0</v>
          </cell>
          <cell r="C225">
            <v>0</v>
          </cell>
        </row>
        <row r="226">
          <cell r="B226" t="str">
            <v>0 0</v>
          </cell>
          <cell r="C226">
            <v>0</v>
          </cell>
        </row>
        <row r="227">
          <cell r="B227" t="str">
            <v>0 0</v>
          </cell>
          <cell r="C227">
            <v>0</v>
          </cell>
        </row>
        <row r="228">
          <cell r="B228" t="str">
            <v>0 0</v>
          </cell>
          <cell r="C228">
            <v>0</v>
          </cell>
        </row>
        <row r="229">
          <cell r="B229" t="str">
            <v>0 0</v>
          </cell>
          <cell r="C229">
            <v>0</v>
          </cell>
        </row>
        <row r="230">
          <cell r="B230" t="str">
            <v>0 0</v>
          </cell>
          <cell r="C230">
            <v>0</v>
          </cell>
        </row>
        <row r="231">
          <cell r="B231" t="str">
            <v>0 0</v>
          </cell>
          <cell r="C231">
            <v>0</v>
          </cell>
        </row>
        <row r="232">
          <cell r="B232" t="str">
            <v>0 0</v>
          </cell>
          <cell r="C232">
            <v>0</v>
          </cell>
        </row>
        <row r="233">
          <cell r="B233" t="str">
            <v>0 0</v>
          </cell>
          <cell r="C233">
            <v>0</v>
          </cell>
        </row>
        <row r="234">
          <cell r="B234" t="str">
            <v>0 0</v>
          </cell>
          <cell r="C234">
            <v>0</v>
          </cell>
        </row>
        <row r="235">
          <cell r="B235" t="str">
            <v>0 0</v>
          </cell>
          <cell r="C235">
            <v>0</v>
          </cell>
        </row>
        <row r="236">
          <cell r="B236" t="str">
            <v>0 0</v>
          </cell>
          <cell r="C236">
            <v>0</v>
          </cell>
        </row>
        <row r="237">
          <cell r="B237" t="str">
            <v>0 0</v>
          </cell>
          <cell r="C237">
            <v>0</v>
          </cell>
        </row>
        <row r="238">
          <cell r="B238" t="str">
            <v>0 0</v>
          </cell>
          <cell r="C238">
            <v>0</v>
          </cell>
        </row>
        <row r="239">
          <cell r="B239" t="str">
            <v>0 0</v>
          </cell>
          <cell r="C239">
            <v>0</v>
          </cell>
        </row>
        <row r="240">
          <cell r="B240" t="str">
            <v>0 0</v>
          </cell>
          <cell r="C240">
            <v>0</v>
          </cell>
        </row>
        <row r="241">
          <cell r="B241" t="str">
            <v>0 0</v>
          </cell>
          <cell r="C241">
            <v>0</v>
          </cell>
        </row>
        <row r="242">
          <cell r="B242" t="str">
            <v>0 0</v>
          </cell>
          <cell r="C242">
            <v>0</v>
          </cell>
        </row>
        <row r="243">
          <cell r="B243" t="str">
            <v>0 0</v>
          </cell>
          <cell r="C243">
            <v>0</v>
          </cell>
        </row>
        <row r="244">
          <cell r="B244" t="str">
            <v>0 0</v>
          </cell>
          <cell r="C244">
            <v>0</v>
          </cell>
        </row>
        <row r="245">
          <cell r="B245" t="str">
            <v>0 0</v>
          </cell>
          <cell r="C245">
            <v>0</v>
          </cell>
        </row>
        <row r="246">
          <cell r="B246" t="str">
            <v>0 0</v>
          </cell>
          <cell r="C246">
            <v>0</v>
          </cell>
        </row>
        <row r="247">
          <cell r="B247" t="str">
            <v>0 0</v>
          </cell>
          <cell r="C247">
            <v>0</v>
          </cell>
        </row>
        <row r="248">
          <cell r="B248" t="str">
            <v>0 0</v>
          </cell>
          <cell r="C248">
            <v>0</v>
          </cell>
        </row>
        <row r="249">
          <cell r="B249" t="str">
            <v>0 0</v>
          </cell>
          <cell r="C249">
            <v>0</v>
          </cell>
        </row>
        <row r="250">
          <cell r="B250" t="str">
            <v>0 0</v>
          </cell>
          <cell r="C250">
            <v>0</v>
          </cell>
        </row>
        <row r="251">
          <cell r="B251" t="str">
            <v>0 0</v>
          </cell>
          <cell r="C251">
            <v>0</v>
          </cell>
        </row>
        <row r="252">
          <cell r="B252" t="str">
            <v>0 0</v>
          </cell>
          <cell r="C252">
            <v>0</v>
          </cell>
        </row>
        <row r="253">
          <cell r="B253" t="str">
            <v>0 0</v>
          </cell>
          <cell r="C253">
            <v>0</v>
          </cell>
        </row>
        <row r="254">
          <cell r="B254" t="str">
            <v>0 0</v>
          </cell>
          <cell r="C254">
            <v>0</v>
          </cell>
        </row>
        <row r="255">
          <cell r="B255" t="str">
            <v>0 0</v>
          </cell>
          <cell r="C2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4"/>
  <dimension ref="A1:AT270"/>
  <sheetViews>
    <sheetView tabSelected="1" workbookViewId="0" topLeftCell="A1">
      <selection activeCell="A1" sqref="A1"/>
    </sheetView>
  </sheetViews>
  <sheetFormatPr defaultColWidth="8.88671875" defaultRowHeight="15"/>
  <cols>
    <col min="1" max="1" width="3.5546875" style="0" customWidth="1"/>
    <col min="2" max="2" width="20.21484375" style="0" customWidth="1"/>
    <col min="3" max="3" width="11.99609375" style="0" customWidth="1"/>
    <col min="4" max="14" width="2.99609375" style="232" customWidth="1"/>
    <col min="15" max="15" width="3.10546875" style="232" customWidth="1"/>
    <col min="16" max="16" width="2.99609375" style="232" customWidth="1"/>
    <col min="17" max="17" width="2.88671875" style="232" customWidth="1"/>
    <col min="18" max="19" width="2.77734375" style="232" customWidth="1"/>
    <col min="20" max="24" width="3.10546875" style="0" customWidth="1"/>
    <col min="25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6.5" thickTop="1">
      <c r="A1" s="3"/>
      <c r="B1" s="4" t="s">
        <v>58</v>
      </c>
      <c r="C1" s="5"/>
      <c r="D1" s="154"/>
      <c r="E1" s="154"/>
      <c r="F1" s="155"/>
      <c r="G1" s="154"/>
      <c r="H1" s="156" t="s">
        <v>5</v>
      </c>
      <c r="I1" s="157"/>
      <c r="J1" s="296" t="s">
        <v>60</v>
      </c>
      <c r="K1" s="297"/>
      <c r="L1" s="297"/>
      <c r="M1" s="298"/>
      <c r="N1" s="158" t="s">
        <v>6</v>
      </c>
      <c r="O1" s="159"/>
      <c r="P1" s="299" t="s">
        <v>61</v>
      </c>
      <c r="Q1" s="295"/>
      <c r="R1" s="295"/>
      <c r="S1" s="333"/>
      <c r="AS1" s="2"/>
      <c r="AT1" s="1"/>
    </row>
    <row r="2" spans="1:46" ht="16.5" thickBot="1">
      <c r="A2" s="7"/>
      <c r="B2" s="8" t="s">
        <v>59</v>
      </c>
      <c r="C2" s="9" t="s">
        <v>7</v>
      </c>
      <c r="D2" s="300">
        <v>1</v>
      </c>
      <c r="E2" s="301"/>
      <c r="F2" s="302"/>
      <c r="G2" s="303" t="s">
        <v>8</v>
      </c>
      <c r="H2" s="301"/>
      <c r="I2" s="301"/>
      <c r="J2" s="304">
        <v>39144</v>
      </c>
      <c r="K2" s="304"/>
      <c r="L2" s="304"/>
      <c r="M2" s="305"/>
      <c r="N2" s="160" t="s">
        <v>9</v>
      </c>
      <c r="O2" s="161"/>
      <c r="P2" s="306" t="s">
        <v>210</v>
      </c>
      <c r="Q2" s="307"/>
      <c r="R2" s="307"/>
      <c r="S2" s="334"/>
      <c r="AS2" s="2"/>
      <c r="AT2" s="1"/>
    </row>
    <row r="3" spans="1:46" ht="15.75" thickTop="1">
      <c r="A3" s="12"/>
      <c r="B3" s="13" t="s">
        <v>15</v>
      </c>
      <c r="C3" s="14" t="s">
        <v>0</v>
      </c>
      <c r="D3" s="327" t="s">
        <v>16</v>
      </c>
      <c r="E3" s="328"/>
      <c r="F3" s="327" t="s">
        <v>17</v>
      </c>
      <c r="G3" s="328"/>
      <c r="H3" s="327" t="s">
        <v>18</v>
      </c>
      <c r="I3" s="328"/>
      <c r="J3" s="327" t="s">
        <v>19</v>
      </c>
      <c r="K3" s="328"/>
      <c r="L3" s="327"/>
      <c r="M3" s="328"/>
      <c r="N3" s="223" t="s">
        <v>20</v>
      </c>
      <c r="O3" s="224" t="s">
        <v>21</v>
      </c>
      <c r="P3" s="225" t="s">
        <v>22</v>
      </c>
      <c r="Q3" s="226"/>
      <c r="R3" s="329" t="s">
        <v>23</v>
      </c>
      <c r="S3" s="330"/>
      <c r="T3" s="331" t="s">
        <v>24</v>
      </c>
      <c r="U3" s="332"/>
      <c r="V3" s="15" t="s">
        <v>25</v>
      </c>
      <c r="AS3" s="2"/>
      <c r="AT3" s="1"/>
    </row>
    <row r="4" spans="1:46" ht="15.75">
      <c r="A4" s="16" t="s">
        <v>16</v>
      </c>
      <c r="B4" s="17" t="s">
        <v>66</v>
      </c>
      <c r="C4" s="18" t="s">
        <v>51</v>
      </c>
      <c r="D4" s="166"/>
      <c r="E4" s="167"/>
      <c r="F4" s="227" t="s">
        <v>18</v>
      </c>
      <c r="G4" s="168" t="s">
        <v>236</v>
      </c>
      <c r="H4" s="169"/>
      <c r="I4" s="168"/>
      <c r="J4" s="169" t="s">
        <v>18</v>
      </c>
      <c r="K4" s="168" t="s">
        <v>16</v>
      </c>
      <c r="L4" s="169"/>
      <c r="M4" s="168"/>
      <c r="N4" s="170">
        <f>IF(SUM(D4:M4)=0,"",COUNTIF(E4:E7,"3"))</f>
      </c>
      <c r="O4" s="171">
        <f>IF(SUM(E4:N4)=0,"",COUNTIF(D4:D7,"3"))</f>
      </c>
      <c r="P4" s="228">
        <f>IF(SUM(D4:M4)=0,"",SUM(E4:E7))</f>
      </c>
      <c r="Q4" s="229">
        <f>IF(SUM(D4:M4)=0,"",SUM(D4:D7))</f>
      </c>
      <c r="R4" s="320" t="s">
        <v>16</v>
      </c>
      <c r="S4" s="321"/>
      <c r="T4" s="19">
        <f>+T10+T12+T14</f>
        <v>0</v>
      </c>
      <c r="U4" s="19">
        <f>+U10+U12+U14</f>
        <v>0</v>
      </c>
      <c r="V4" s="20">
        <f>+T4-U4</f>
        <v>0</v>
      </c>
      <c r="W4" s="150"/>
      <c r="AS4" s="2"/>
      <c r="AT4" s="1"/>
    </row>
    <row r="5" spans="1:46" ht="15.75">
      <c r="A5" s="21" t="s">
        <v>17</v>
      </c>
      <c r="B5" s="17" t="s">
        <v>54</v>
      </c>
      <c r="C5" s="18" t="s">
        <v>2</v>
      </c>
      <c r="D5" s="174" t="s">
        <v>236</v>
      </c>
      <c r="E5" s="175" t="s">
        <v>18</v>
      </c>
      <c r="F5" s="176"/>
      <c r="G5" s="177"/>
      <c r="H5" s="174"/>
      <c r="I5" s="175"/>
      <c r="J5" s="174" t="s">
        <v>18</v>
      </c>
      <c r="K5" s="175" t="s">
        <v>236</v>
      </c>
      <c r="L5" s="174"/>
      <c r="M5" s="175"/>
      <c r="N5" s="170">
        <f>IF(SUM(D5:M5)=0,"",COUNTIF(G4:G7,"3"))</f>
      </c>
      <c r="O5" s="171">
        <f>IF(SUM(E5:N5)=0,"",COUNTIF(F4:F7,"3"))</f>
      </c>
      <c r="P5" s="228">
        <f>IF(SUM(D5:M5)=0,"",SUM(G4:G7))</f>
      </c>
      <c r="Q5" s="229">
        <f>IF(SUM(D5:M5)=0,"",SUM(F4:F7))</f>
      </c>
      <c r="R5" s="320" t="s">
        <v>17</v>
      </c>
      <c r="S5" s="321"/>
      <c r="T5" s="19">
        <f>+T11+T13+U14</f>
        <v>0</v>
      </c>
      <c r="U5" s="19">
        <f>+U11+U13+T14</f>
        <v>0</v>
      </c>
      <c r="V5" s="20">
        <f>+T5-U5</f>
        <v>0</v>
      </c>
      <c r="AS5" s="2"/>
      <c r="AT5" s="1"/>
    </row>
    <row r="6" spans="1:45" ht="15.75">
      <c r="A6" s="21" t="s">
        <v>18</v>
      </c>
      <c r="B6" s="17" t="s">
        <v>67</v>
      </c>
      <c r="C6" s="18" t="s">
        <v>57</v>
      </c>
      <c r="D6" s="174"/>
      <c r="E6" s="175"/>
      <c r="F6" s="174"/>
      <c r="G6" s="175"/>
      <c r="H6" s="176"/>
      <c r="I6" s="177"/>
      <c r="J6" s="174"/>
      <c r="K6" s="175"/>
      <c r="L6" s="174"/>
      <c r="M6" s="175"/>
      <c r="N6" s="170">
        <f>IF(SUM(D6:M6)=0,"",COUNTIF(I4:I7,"3"))</f>
      </c>
      <c r="O6" s="171">
        <f>IF(SUM(E6:N6)=0,"",COUNTIF(H4:H7,"3"))</f>
      </c>
      <c r="P6" s="228">
        <f>IF(SUM(D6:M6)=0,"",SUM(I4:I7))</f>
      </c>
      <c r="Q6" s="229">
        <f>IF(SUM(D6:M6)=0,"",SUM(H4:H7))</f>
      </c>
      <c r="R6" s="320"/>
      <c r="S6" s="321"/>
      <c r="T6" s="19">
        <f>+U10+U13+T15</f>
        <v>0</v>
      </c>
      <c r="U6" s="19">
        <f>+T10+T13+U15</f>
        <v>0</v>
      </c>
      <c r="V6" s="20">
        <f>+T6-U6</f>
        <v>0</v>
      </c>
      <c r="AS6" s="2"/>
    </row>
    <row r="7" spans="1:45" ht="16.5" thickBot="1">
      <c r="A7" s="21" t="s">
        <v>19</v>
      </c>
      <c r="B7" s="22" t="s">
        <v>68</v>
      </c>
      <c r="C7" s="18" t="s">
        <v>28</v>
      </c>
      <c r="D7" s="174" t="s">
        <v>16</v>
      </c>
      <c r="E7" s="175" t="s">
        <v>18</v>
      </c>
      <c r="F7" s="174" t="s">
        <v>236</v>
      </c>
      <c r="G7" s="175" t="s">
        <v>18</v>
      </c>
      <c r="H7" s="174"/>
      <c r="I7" s="175"/>
      <c r="J7" s="176"/>
      <c r="K7" s="177"/>
      <c r="L7" s="174"/>
      <c r="M7" s="175"/>
      <c r="N7" s="170">
        <f>IF(SUM(D7:M7)=0,"",COUNTIF(K4:K7,"3"))</f>
      </c>
      <c r="O7" s="171">
        <f>IF(SUM(E7:N7)=0,"",COUNTIF(J4:J7,"3"))</f>
      </c>
      <c r="P7" s="228">
        <f>IF(SUM(D7:M8)=0,"",SUM(K4:K7))</f>
      </c>
      <c r="Q7" s="229">
        <f>IF(SUM(D7:M7)=0,"",SUM(J4:J7))</f>
      </c>
      <c r="R7" s="320" t="s">
        <v>18</v>
      </c>
      <c r="S7" s="321"/>
      <c r="T7" s="19">
        <f>+U11+U12+U15</f>
        <v>0</v>
      </c>
      <c r="U7" s="19">
        <f>+T11+T12+T15</f>
        <v>0</v>
      </c>
      <c r="V7" s="20">
        <f>+T7-U7</f>
        <v>0</v>
      </c>
      <c r="AS7" s="2"/>
    </row>
    <row r="8" spans="1:45" ht="15.75" thickTop="1">
      <c r="A8" s="23"/>
      <c r="B8" s="24" t="s">
        <v>29</v>
      </c>
      <c r="C8" s="25" t="s">
        <v>29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230"/>
      <c r="S8" s="231"/>
      <c r="T8" s="26"/>
      <c r="U8" s="27" t="s">
        <v>30</v>
      </c>
      <c r="V8" s="28">
        <f>SUM(V4:V7)</f>
        <v>0</v>
      </c>
      <c r="W8" s="27" t="str">
        <f>IF(V8=0,"OK","Virhe")</f>
        <v>OK</v>
      </c>
      <c r="X8" s="29"/>
      <c r="AS8" s="2"/>
    </row>
    <row r="9" spans="1:45" ht="15.75" thickBot="1">
      <c r="A9" s="30"/>
      <c r="B9" s="31" t="s">
        <v>31</v>
      </c>
      <c r="C9" s="32"/>
      <c r="D9" s="181"/>
      <c r="E9" s="182"/>
      <c r="F9" s="322" t="s">
        <v>32</v>
      </c>
      <c r="G9" s="323"/>
      <c r="H9" s="324" t="s">
        <v>33</v>
      </c>
      <c r="I9" s="323"/>
      <c r="J9" s="324" t="s">
        <v>34</v>
      </c>
      <c r="K9" s="323"/>
      <c r="L9" s="324" t="s">
        <v>35</v>
      </c>
      <c r="M9" s="323"/>
      <c r="N9" s="324" t="s">
        <v>36</v>
      </c>
      <c r="O9" s="323"/>
      <c r="P9" s="325" t="s">
        <v>37</v>
      </c>
      <c r="Q9" s="326"/>
      <c r="R9" s="183" t="s">
        <v>206</v>
      </c>
      <c r="T9" s="33" t="s">
        <v>24</v>
      </c>
      <c r="U9" s="34"/>
      <c r="V9" s="15" t="s">
        <v>25</v>
      </c>
      <c r="AS9" s="2"/>
    </row>
    <row r="10" spans="1:45" ht="15.75">
      <c r="A10" s="35" t="s">
        <v>38</v>
      </c>
      <c r="B10" s="36" t="str">
        <f>IF(B4&gt;"",B4,"")</f>
        <v>Mikko Kantola</v>
      </c>
      <c r="C10" s="36" t="str">
        <f>IF(B6&gt;"",B6,"")</f>
        <v>Jarno Lehtonen </v>
      </c>
      <c r="D10" s="185"/>
      <c r="E10" s="186"/>
      <c r="F10" s="318" t="s">
        <v>229</v>
      </c>
      <c r="G10" s="319"/>
      <c r="H10" s="315"/>
      <c r="I10" s="316"/>
      <c r="J10" s="315"/>
      <c r="K10" s="316"/>
      <c r="L10" s="315"/>
      <c r="M10" s="316"/>
      <c r="N10" s="317"/>
      <c r="O10" s="316"/>
      <c r="P10" s="187"/>
      <c r="Q10" s="188"/>
      <c r="R10" s="233">
        <v>9</v>
      </c>
      <c r="T10" s="151"/>
      <c r="U10" s="38"/>
      <c r="V10" s="39"/>
      <c r="W10" s="150"/>
      <c r="Y10" s="40" t="e">
        <f aca="true" t="shared" si="0" ref="Y10:Y15">IF(F10="",0,IF(LEFT(F10,1)="-",ABS(F10),(IF(F10&gt;9,F10+2,11))))</f>
        <v>#VALUE!</v>
      </c>
      <c r="Z10" s="41" t="str">
        <f aca="true" t="shared" si="1" ref="Z10:Z15">IF(F10="",0,IF(LEFT(F10,1)="-",(IF(ABS(F10)&gt;9,(ABS(F10)+2),11)),F10))</f>
        <v>w.o.</v>
      </c>
      <c r="AA10" s="40"/>
      <c r="AB10" s="41"/>
      <c r="AC10" s="40">
        <f>IF(J10="",0,IF(LEFT(J10,1)="-",ABS(J10),(IF(J10&gt;9,J10+2,11))))</f>
        <v>0</v>
      </c>
      <c r="AD10" s="41">
        <f aca="true" t="shared" si="2" ref="AD10:AD15">IF(J10="",0,IF(LEFT(J10,1)="-",(IF(ABS(J10)&gt;9,(ABS(J10)+2),11)),J10))</f>
        <v>0</v>
      </c>
      <c r="AE10" s="40">
        <f aca="true" t="shared" si="3" ref="AE10:AE15">IF(L10="",0,IF(LEFT(L10,1)="-",ABS(L10),(IF(L10&gt;9,L10+2,11))))</f>
        <v>0</v>
      </c>
      <c r="AF10" s="41">
        <f aca="true" t="shared" si="4" ref="AF10:AF15">IF(L10="",0,IF(LEFT(L10,1)="-",(IF(ABS(L10)&gt;9,(ABS(L10)+2),11)),L10))</f>
        <v>0</v>
      </c>
      <c r="AG10" s="40">
        <f aca="true" t="shared" si="5" ref="AG10:AG15">IF(N10="",0,IF(LEFT(N10,1)="-",ABS(N10),(IF(N10&gt;9,N10+2,11))))</f>
        <v>0</v>
      </c>
      <c r="AH10" s="41">
        <f aca="true" t="shared" si="6" ref="AH10:AH15">IF(N10="",0,IF(LEFT(N10,1)="-",(IF(ABS(N10)&gt;9,(ABS(N10)+2),11)),N10))</f>
        <v>0</v>
      </c>
      <c r="AS10" s="11"/>
    </row>
    <row r="11" spans="1:45" ht="15.75">
      <c r="A11" s="35" t="s">
        <v>39</v>
      </c>
      <c r="B11" s="36" t="str">
        <f>IF(B5&gt;"",B5,"")</f>
        <v>Samuli Soine</v>
      </c>
      <c r="C11" s="36" t="str">
        <f>IF(B7&gt;"",B7,"")</f>
        <v>Simo Kuutti</v>
      </c>
      <c r="D11" s="190"/>
      <c r="E11" s="186"/>
      <c r="F11" s="308" t="s">
        <v>230</v>
      </c>
      <c r="G11" s="309"/>
      <c r="H11" s="308" t="s">
        <v>231</v>
      </c>
      <c r="I11" s="309"/>
      <c r="J11" s="308" t="s">
        <v>232</v>
      </c>
      <c r="K11" s="309"/>
      <c r="L11" s="308"/>
      <c r="M11" s="309"/>
      <c r="N11" s="308"/>
      <c r="O11" s="309"/>
      <c r="P11" s="187"/>
      <c r="Q11" s="188"/>
      <c r="R11" s="234" t="s">
        <v>207</v>
      </c>
      <c r="T11" s="152"/>
      <c r="U11" s="38"/>
      <c r="V11" s="39"/>
      <c r="Y11" s="42">
        <f t="shared" si="0"/>
        <v>39246</v>
      </c>
      <c r="Z11" s="43" t="str">
        <f t="shared" si="1"/>
        <v>11-6</v>
      </c>
      <c r="AA11" s="42"/>
      <c r="AB11" s="43"/>
      <c r="AC11" s="42">
        <f>IF(J11="",0,IF(LEFT(J11,1)="-",ABS(J11),(IF(J11&gt;9,J11+2,11))))</f>
        <v>39276</v>
      </c>
      <c r="AD11" s="43" t="str">
        <f t="shared" si="2"/>
        <v>11-7</v>
      </c>
      <c r="AE11" s="42">
        <f t="shared" si="3"/>
        <v>0</v>
      </c>
      <c r="AF11" s="43">
        <f t="shared" si="4"/>
        <v>0</v>
      </c>
      <c r="AG11" s="42">
        <f t="shared" si="5"/>
        <v>0</v>
      </c>
      <c r="AH11" s="43">
        <f t="shared" si="6"/>
        <v>0</v>
      </c>
      <c r="AS11" s="11"/>
    </row>
    <row r="12" spans="1:45" ht="16.5" thickBot="1">
      <c r="A12" s="35" t="s">
        <v>40</v>
      </c>
      <c r="B12" s="44" t="str">
        <f>IF(B4&gt;"",B4,"")</f>
        <v>Mikko Kantola</v>
      </c>
      <c r="C12" s="44" t="str">
        <f>IF(B7&gt;"",B7,"")</f>
        <v>Simo Kuutti</v>
      </c>
      <c r="D12" s="181"/>
      <c r="E12" s="182"/>
      <c r="F12" s="313" t="s">
        <v>230</v>
      </c>
      <c r="G12" s="314"/>
      <c r="H12" s="313" t="s">
        <v>233</v>
      </c>
      <c r="I12" s="314"/>
      <c r="J12" s="313" t="s">
        <v>232</v>
      </c>
      <c r="K12" s="314"/>
      <c r="L12" s="313" t="s">
        <v>234</v>
      </c>
      <c r="M12" s="314"/>
      <c r="N12" s="313"/>
      <c r="O12" s="314"/>
      <c r="P12" s="187"/>
      <c r="Q12" s="188"/>
      <c r="R12" s="234">
        <v>10</v>
      </c>
      <c r="T12" s="152"/>
      <c r="U12" s="38"/>
      <c r="V12" s="39"/>
      <c r="Y12" s="42">
        <f t="shared" si="0"/>
        <v>39246</v>
      </c>
      <c r="Z12" s="43" t="str">
        <f t="shared" si="1"/>
        <v>11-6</v>
      </c>
      <c r="AA12" s="42"/>
      <c r="AB12" s="43"/>
      <c r="AC12" s="42">
        <f>IF(J12="",0,IF(LEFT(J12,1)="-",ABS(J12),(IF(J12&gt;9,J12+2,11))))</f>
        <v>39276</v>
      </c>
      <c r="AD12" s="43" t="str">
        <f t="shared" si="2"/>
        <v>11-7</v>
      </c>
      <c r="AE12" s="42">
        <f t="shared" si="3"/>
        <v>39432</v>
      </c>
      <c r="AF12" s="43" t="str">
        <f t="shared" si="4"/>
        <v>14-12</v>
      </c>
      <c r="AG12" s="42">
        <f t="shared" si="5"/>
        <v>0</v>
      </c>
      <c r="AH12" s="43">
        <f t="shared" si="6"/>
        <v>0</v>
      </c>
      <c r="AS12" s="11"/>
    </row>
    <row r="13" spans="1:34" ht="15.75">
      <c r="A13" s="35" t="s">
        <v>41</v>
      </c>
      <c r="B13" s="36" t="str">
        <f>IF(B5&gt;"",B5,"")</f>
        <v>Samuli Soine</v>
      </c>
      <c r="C13" s="36" t="str">
        <f>IF(B6&gt;"",B6,"")</f>
        <v>Jarno Lehtonen </v>
      </c>
      <c r="D13" s="185"/>
      <c r="E13" s="186"/>
      <c r="F13" s="315" t="s">
        <v>229</v>
      </c>
      <c r="G13" s="316"/>
      <c r="H13" s="315"/>
      <c r="I13" s="316"/>
      <c r="L13" s="315"/>
      <c r="M13" s="316"/>
      <c r="N13" s="315"/>
      <c r="O13" s="316"/>
      <c r="P13" s="187"/>
      <c r="Q13" s="188"/>
      <c r="R13" s="234" t="s">
        <v>208</v>
      </c>
      <c r="T13" s="152"/>
      <c r="U13" s="38"/>
      <c r="V13" s="39"/>
      <c r="Y13" s="42" t="e">
        <f t="shared" si="0"/>
        <v>#VALUE!</v>
      </c>
      <c r="Z13" s="43" t="str">
        <f t="shared" si="1"/>
        <v>w.o.</v>
      </c>
      <c r="AA13" s="42"/>
      <c r="AB13" s="43"/>
      <c r="AC13" s="42">
        <f>IF(H13="",0,IF(LEFT(H13,1)="-",ABS(H13),(IF(H13&gt;9,H13+2,11))))</f>
        <v>0</v>
      </c>
      <c r="AD13" s="43">
        <f>IF(H13="",0,IF(LEFT(H13,1)="-",(IF(ABS(H13)&gt;9,(ABS(H13)+2),11)),H13))</f>
        <v>0</v>
      </c>
      <c r="AE13" s="42">
        <f t="shared" si="3"/>
        <v>0</v>
      </c>
      <c r="AF13" s="43">
        <f t="shared" si="4"/>
        <v>0</v>
      </c>
      <c r="AG13" s="42">
        <f t="shared" si="5"/>
        <v>0</v>
      </c>
      <c r="AH13" s="43">
        <f t="shared" si="6"/>
        <v>0</v>
      </c>
    </row>
    <row r="14" spans="1:34" ht="15.75">
      <c r="A14" s="35" t="s">
        <v>42</v>
      </c>
      <c r="B14" s="36" t="str">
        <f>IF(B4&gt;"",B4,"")</f>
        <v>Mikko Kantola</v>
      </c>
      <c r="C14" s="36" t="str">
        <f>IF(B5&gt;"",B5,"")</f>
        <v>Samuli Soine</v>
      </c>
      <c r="D14" s="190"/>
      <c r="E14" s="186"/>
      <c r="F14" s="308" t="s">
        <v>235</v>
      </c>
      <c r="G14" s="309"/>
      <c r="H14" s="308" t="s">
        <v>232</v>
      </c>
      <c r="I14" s="309"/>
      <c r="J14" s="308" t="s">
        <v>232</v>
      </c>
      <c r="K14" s="309"/>
      <c r="L14" s="308"/>
      <c r="M14" s="309"/>
      <c r="N14" s="308"/>
      <c r="O14" s="309"/>
      <c r="P14" s="187"/>
      <c r="Q14" s="188"/>
      <c r="R14" s="234">
        <v>11</v>
      </c>
      <c r="T14" s="152"/>
      <c r="U14" s="38"/>
      <c r="V14" s="39"/>
      <c r="Y14" s="42">
        <f t="shared" si="0"/>
        <v>39126</v>
      </c>
      <c r="Z14" s="43" t="str">
        <f t="shared" si="1"/>
        <v>11-2</v>
      </c>
      <c r="AA14" s="42"/>
      <c r="AB14" s="43"/>
      <c r="AC14" s="42">
        <f>IF(J14="",0,IF(LEFT(J14,1)="-",ABS(J14),(IF(J14&gt;9,J14+2,11))))</f>
        <v>39276</v>
      </c>
      <c r="AD14" s="43" t="str">
        <f t="shared" si="2"/>
        <v>11-7</v>
      </c>
      <c r="AE14" s="42">
        <f t="shared" si="3"/>
        <v>0</v>
      </c>
      <c r="AF14" s="43">
        <f t="shared" si="4"/>
        <v>0</v>
      </c>
      <c r="AG14" s="42">
        <f t="shared" si="5"/>
        <v>0</v>
      </c>
      <c r="AH14" s="43">
        <f t="shared" si="6"/>
        <v>0</v>
      </c>
    </row>
    <row r="15" spans="1:34" ht="16.5" thickBot="1">
      <c r="A15" s="45" t="s">
        <v>43</v>
      </c>
      <c r="B15" s="46" t="str">
        <f>IF(B6&gt;"",B6,"")</f>
        <v>Jarno Lehtonen </v>
      </c>
      <c r="C15" s="46" t="str">
        <f>IF(B7&gt;"",B7,"")</f>
        <v>Simo Kuutti</v>
      </c>
      <c r="D15" s="192"/>
      <c r="E15" s="193"/>
      <c r="F15" s="310" t="s">
        <v>229</v>
      </c>
      <c r="G15" s="311"/>
      <c r="H15" s="310"/>
      <c r="I15" s="311"/>
      <c r="J15" s="310"/>
      <c r="K15" s="311"/>
      <c r="L15" s="310"/>
      <c r="M15" s="311"/>
      <c r="N15" s="310"/>
      <c r="O15" s="311"/>
      <c r="P15" s="194"/>
      <c r="Q15" s="195"/>
      <c r="R15" s="235" t="s">
        <v>209</v>
      </c>
      <c r="T15" s="152"/>
      <c r="U15" s="38"/>
      <c r="V15" s="39"/>
      <c r="Y15" s="47" t="e">
        <f t="shared" si="0"/>
        <v>#VALUE!</v>
      </c>
      <c r="Z15" s="48" t="str">
        <f t="shared" si="1"/>
        <v>w.o.</v>
      </c>
      <c r="AA15" s="47"/>
      <c r="AB15" s="48"/>
      <c r="AC15" s="47">
        <f>IF(J15="",0,IF(LEFT(J15,1)="-",ABS(J15),(IF(J15&gt;9,J15+2,11))))</f>
        <v>0</v>
      </c>
      <c r="AD15" s="48">
        <f t="shared" si="2"/>
        <v>0</v>
      </c>
      <c r="AE15" s="47">
        <f t="shared" si="3"/>
        <v>0</v>
      </c>
      <c r="AF15" s="48">
        <f t="shared" si="4"/>
        <v>0</v>
      </c>
      <c r="AG15" s="47">
        <f t="shared" si="5"/>
        <v>0</v>
      </c>
      <c r="AH15" s="48">
        <f t="shared" si="6"/>
        <v>0</v>
      </c>
    </row>
    <row r="16" ht="16.5" thickBot="1" thickTop="1"/>
    <row r="17" spans="1:19" ht="16.5" thickTop="1">
      <c r="A17" s="3"/>
      <c r="B17" s="4" t="s">
        <v>58</v>
      </c>
      <c r="C17" s="5"/>
      <c r="D17" s="154"/>
      <c r="E17" s="154"/>
      <c r="F17" s="155"/>
      <c r="G17" s="154"/>
      <c r="H17" s="156" t="s">
        <v>5</v>
      </c>
      <c r="I17" s="157"/>
      <c r="J17" s="296" t="s">
        <v>60</v>
      </c>
      <c r="K17" s="297"/>
      <c r="L17" s="297"/>
      <c r="M17" s="298"/>
      <c r="N17" s="158" t="s">
        <v>6</v>
      </c>
      <c r="O17" s="159"/>
      <c r="P17" s="299" t="s">
        <v>62</v>
      </c>
      <c r="Q17" s="295"/>
      <c r="R17" s="295"/>
      <c r="S17" s="333"/>
    </row>
    <row r="18" spans="1:19" ht="16.5" thickBot="1">
      <c r="A18" s="7"/>
      <c r="B18" s="8" t="s">
        <v>59</v>
      </c>
      <c r="C18" s="9" t="s">
        <v>7</v>
      </c>
      <c r="D18" s="300">
        <v>2</v>
      </c>
      <c r="E18" s="301"/>
      <c r="F18" s="302"/>
      <c r="G18" s="303" t="s">
        <v>8</v>
      </c>
      <c r="H18" s="301"/>
      <c r="I18" s="301"/>
      <c r="J18" s="304">
        <v>39144</v>
      </c>
      <c r="K18" s="304"/>
      <c r="L18" s="304"/>
      <c r="M18" s="305"/>
      <c r="N18" s="160" t="s">
        <v>9</v>
      </c>
      <c r="O18" s="161"/>
      <c r="P18" s="306" t="s">
        <v>211</v>
      </c>
      <c r="Q18" s="307"/>
      <c r="R18" s="307"/>
      <c r="S18" s="334"/>
    </row>
    <row r="19" spans="1:22" ht="15.75" thickTop="1">
      <c r="A19" s="12"/>
      <c r="B19" s="13" t="s">
        <v>15</v>
      </c>
      <c r="C19" s="14" t="s">
        <v>0</v>
      </c>
      <c r="D19" s="327" t="s">
        <v>16</v>
      </c>
      <c r="E19" s="328"/>
      <c r="F19" s="327" t="s">
        <v>17</v>
      </c>
      <c r="G19" s="328"/>
      <c r="H19" s="327" t="s">
        <v>18</v>
      </c>
      <c r="I19" s="328"/>
      <c r="J19" s="327" t="s">
        <v>19</v>
      </c>
      <c r="K19" s="328"/>
      <c r="L19" s="327"/>
      <c r="M19" s="328"/>
      <c r="N19" s="223" t="s">
        <v>20</v>
      </c>
      <c r="O19" s="224" t="s">
        <v>21</v>
      </c>
      <c r="P19" s="225" t="s">
        <v>22</v>
      </c>
      <c r="Q19" s="226"/>
      <c r="R19" s="329" t="s">
        <v>23</v>
      </c>
      <c r="S19" s="330"/>
      <c r="T19" s="331" t="s">
        <v>24</v>
      </c>
      <c r="U19" s="332"/>
      <c r="V19" s="15" t="s">
        <v>25</v>
      </c>
    </row>
    <row r="20" spans="1:22" ht="15.75">
      <c r="A20" s="16" t="s">
        <v>16</v>
      </c>
      <c r="B20" s="17" t="s">
        <v>69</v>
      </c>
      <c r="C20" s="18" t="s">
        <v>70</v>
      </c>
      <c r="D20" s="166"/>
      <c r="E20" s="167"/>
      <c r="F20" s="169" t="s">
        <v>18</v>
      </c>
      <c r="G20" s="168" t="s">
        <v>16</v>
      </c>
      <c r="H20" s="169" t="s">
        <v>18</v>
      </c>
      <c r="I20" s="168" t="s">
        <v>236</v>
      </c>
      <c r="J20" s="169" t="s">
        <v>18</v>
      </c>
      <c r="K20" s="168" t="s">
        <v>16</v>
      </c>
      <c r="L20" s="169"/>
      <c r="M20" s="168"/>
      <c r="N20" s="170" t="s">
        <v>18</v>
      </c>
      <c r="O20" s="171" t="s">
        <v>236</v>
      </c>
      <c r="P20" s="228">
        <f>IF(SUM(D20:M20)=0,"",SUM(E20:E23))</f>
      </c>
      <c r="Q20" s="229">
        <f>IF(SUM(D20:M20)=0,"",SUM(D20:D23))</f>
      </c>
      <c r="R20" s="320" t="s">
        <v>16</v>
      </c>
      <c r="S20" s="321"/>
      <c r="T20" s="19"/>
      <c r="U20" s="19"/>
      <c r="V20" s="20"/>
    </row>
    <row r="21" spans="1:22" ht="15.75">
      <c r="A21" s="21" t="s">
        <v>17</v>
      </c>
      <c r="B21" s="17" t="s">
        <v>71</v>
      </c>
      <c r="C21" s="18" t="s">
        <v>27</v>
      </c>
      <c r="D21" s="174" t="s">
        <v>16</v>
      </c>
      <c r="E21" s="175" t="s">
        <v>18</v>
      </c>
      <c r="F21" s="176"/>
      <c r="G21" s="177"/>
      <c r="H21" s="174" t="s">
        <v>18</v>
      </c>
      <c r="I21" s="175" t="s">
        <v>16</v>
      </c>
      <c r="J21" s="174" t="s">
        <v>18</v>
      </c>
      <c r="K21" s="175" t="s">
        <v>236</v>
      </c>
      <c r="L21" s="174"/>
      <c r="M21" s="175"/>
      <c r="N21" s="170" t="s">
        <v>17</v>
      </c>
      <c r="O21" s="171" t="s">
        <v>16</v>
      </c>
      <c r="P21" s="228"/>
      <c r="Q21" s="229"/>
      <c r="R21" s="320" t="s">
        <v>17</v>
      </c>
      <c r="S21" s="321"/>
      <c r="T21" s="19"/>
      <c r="U21" s="19"/>
      <c r="V21" s="20"/>
    </row>
    <row r="22" spans="1:22" ht="15.75">
      <c r="A22" s="21" t="s">
        <v>18</v>
      </c>
      <c r="B22" s="17" t="s">
        <v>74</v>
      </c>
      <c r="C22" s="18" t="s">
        <v>12</v>
      </c>
      <c r="D22" s="174" t="s">
        <v>236</v>
      </c>
      <c r="E22" s="175" t="s">
        <v>18</v>
      </c>
      <c r="F22" s="174" t="s">
        <v>16</v>
      </c>
      <c r="G22" s="175" t="s">
        <v>18</v>
      </c>
      <c r="H22" s="176"/>
      <c r="I22" s="177"/>
      <c r="J22" s="174" t="s">
        <v>16</v>
      </c>
      <c r="K22" s="175" t="s">
        <v>18</v>
      </c>
      <c r="L22" s="174"/>
      <c r="M22" s="175"/>
      <c r="N22" s="170" t="s">
        <v>236</v>
      </c>
      <c r="O22" s="171" t="s">
        <v>18</v>
      </c>
      <c r="P22" s="228"/>
      <c r="Q22" s="229"/>
      <c r="R22" s="320" t="s">
        <v>19</v>
      </c>
      <c r="S22" s="321"/>
      <c r="T22" s="19"/>
      <c r="U22" s="19"/>
      <c r="V22" s="20"/>
    </row>
    <row r="23" spans="1:22" ht="16.5" thickBot="1">
      <c r="A23" s="21" t="s">
        <v>19</v>
      </c>
      <c r="B23" s="22" t="s">
        <v>72</v>
      </c>
      <c r="C23" s="18" t="s">
        <v>73</v>
      </c>
      <c r="D23" s="174" t="s">
        <v>16</v>
      </c>
      <c r="E23" s="175" t="s">
        <v>18</v>
      </c>
      <c r="F23" s="174" t="s">
        <v>236</v>
      </c>
      <c r="G23" s="175" t="s">
        <v>18</v>
      </c>
      <c r="H23" s="174" t="s">
        <v>18</v>
      </c>
      <c r="I23" s="175" t="s">
        <v>16</v>
      </c>
      <c r="J23" s="176"/>
      <c r="K23" s="177"/>
      <c r="L23" s="174"/>
      <c r="M23" s="175"/>
      <c r="N23" s="170" t="s">
        <v>16</v>
      </c>
      <c r="O23" s="171" t="s">
        <v>17</v>
      </c>
      <c r="P23" s="228"/>
      <c r="Q23" s="229"/>
      <c r="R23" s="320" t="s">
        <v>18</v>
      </c>
      <c r="S23" s="321"/>
      <c r="T23" s="19"/>
      <c r="U23" s="19"/>
      <c r="V23" s="20"/>
    </row>
    <row r="24" spans="1:24" ht="15.75" thickTop="1">
      <c r="A24" s="23"/>
      <c r="B24" s="24" t="s">
        <v>29</v>
      </c>
      <c r="C24" s="25" t="s">
        <v>29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230"/>
      <c r="S24" s="231"/>
      <c r="T24" s="26"/>
      <c r="U24" s="27" t="s">
        <v>30</v>
      </c>
      <c r="V24" s="28">
        <f>SUM(V20:V23)</f>
        <v>0</v>
      </c>
      <c r="W24" s="27" t="str">
        <f>IF(V24=0,"OK","Virhe")</f>
        <v>OK</v>
      </c>
      <c r="X24" s="29"/>
    </row>
    <row r="25" spans="1:22" ht="15.75" thickBot="1">
      <c r="A25" s="30"/>
      <c r="B25" s="31" t="s">
        <v>31</v>
      </c>
      <c r="C25" s="32"/>
      <c r="D25" s="181"/>
      <c r="E25" s="182"/>
      <c r="F25" s="322" t="s">
        <v>32</v>
      </c>
      <c r="G25" s="323"/>
      <c r="H25" s="324" t="s">
        <v>33</v>
      </c>
      <c r="I25" s="323"/>
      <c r="J25" s="324" t="s">
        <v>34</v>
      </c>
      <c r="K25" s="323"/>
      <c r="L25" s="324" t="s">
        <v>35</v>
      </c>
      <c r="M25" s="323"/>
      <c r="N25" s="324" t="s">
        <v>36</v>
      </c>
      <c r="O25" s="323"/>
      <c r="P25" s="325" t="s">
        <v>37</v>
      </c>
      <c r="Q25" s="326"/>
      <c r="R25" s="183" t="s">
        <v>206</v>
      </c>
      <c r="T25" s="33" t="s">
        <v>24</v>
      </c>
      <c r="U25" s="34"/>
      <c r="V25" s="15" t="s">
        <v>25</v>
      </c>
    </row>
    <row r="26" spans="1:34" ht="15.75">
      <c r="A26" s="35" t="s">
        <v>38</v>
      </c>
      <c r="B26" s="36" t="str">
        <f>IF(B20&gt;"",B20,"")</f>
        <v>Ismo Lallo</v>
      </c>
      <c r="C26" s="36" t="str">
        <f>IF(B22&gt;"",B22,"")</f>
        <v>Barry Robbins</v>
      </c>
      <c r="D26" s="185"/>
      <c r="E26" s="186"/>
      <c r="F26" s="318" t="s">
        <v>237</v>
      </c>
      <c r="G26" s="319"/>
      <c r="H26" s="315" t="s">
        <v>231</v>
      </c>
      <c r="I26" s="316"/>
      <c r="J26" s="315" t="s">
        <v>238</v>
      </c>
      <c r="K26" s="316"/>
      <c r="L26" s="315"/>
      <c r="M26" s="316"/>
      <c r="N26" s="317"/>
      <c r="O26" s="316"/>
      <c r="P26" s="187"/>
      <c r="Q26" s="188"/>
      <c r="R26" s="233">
        <v>9</v>
      </c>
      <c r="T26" s="37"/>
      <c r="U26" s="38"/>
      <c r="V26" s="39"/>
      <c r="Y26" s="40"/>
      <c r="Z26" s="41"/>
      <c r="AA26" s="40"/>
      <c r="AB26" s="41"/>
      <c r="AC26" s="40">
        <f aca="true" t="shared" si="7" ref="AC26:AC31">IF(J26="",0,IF(LEFT(J26,1)="-",ABS(J26),(IF(J26&gt;9,J26+2,11))))</f>
        <v>39185</v>
      </c>
      <c r="AD26" s="41" t="str">
        <f aca="true" t="shared" si="8" ref="AD26:AD31">IF(J26="",0,IF(LEFT(J26,1)="-",(IF(ABS(J26)&gt;9,(ABS(J26)+2),11)),J26))</f>
        <v>11-4</v>
      </c>
      <c r="AE26" s="40">
        <f aca="true" t="shared" si="9" ref="AE26:AE31">IF(L26="",0,IF(LEFT(L26,1)="-",ABS(L26),(IF(L26&gt;9,L26+2,11))))</f>
        <v>0</v>
      </c>
      <c r="AF26" s="41">
        <f aca="true" t="shared" si="10" ref="AF26:AF31">IF(L26="",0,IF(LEFT(L26,1)="-",(IF(ABS(L26)&gt;9,(ABS(L26)+2),11)),L26))</f>
        <v>0</v>
      </c>
      <c r="AG26" s="40">
        <f aca="true" t="shared" si="11" ref="AG26:AG31">IF(N26="",0,IF(LEFT(N26,1)="-",ABS(N26),(IF(N26&gt;9,N26+2,11))))</f>
        <v>0</v>
      </c>
      <c r="AH26" s="41">
        <f aca="true" t="shared" si="12" ref="AH26:AH31">IF(N26="",0,IF(LEFT(N26,1)="-",(IF(ABS(N26)&gt;9,(ABS(N26)+2),11)),N26))</f>
        <v>0</v>
      </c>
    </row>
    <row r="27" spans="1:34" ht="15.75">
      <c r="A27" s="35" t="s">
        <v>39</v>
      </c>
      <c r="B27" s="36" t="str">
        <f>IF(B21&gt;"",B21,"")</f>
        <v>Marko Holopainen</v>
      </c>
      <c r="C27" s="36" t="str">
        <f>IF(B23&gt;"",B23,"")</f>
        <v>Elmo Räsänen</v>
      </c>
      <c r="D27" s="190"/>
      <c r="E27" s="186"/>
      <c r="F27" s="308" t="s">
        <v>237</v>
      </c>
      <c r="G27" s="309"/>
      <c r="H27" s="308" t="s">
        <v>239</v>
      </c>
      <c r="I27" s="309"/>
      <c r="J27" s="308" t="s">
        <v>231</v>
      </c>
      <c r="K27" s="309"/>
      <c r="L27" s="308"/>
      <c r="M27" s="309"/>
      <c r="N27" s="308"/>
      <c r="O27" s="309"/>
      <c r="P27" s="187"/>
      <c r="Q27" s="188"/>
      <c r="R27" s="234" t="s">
        <v>207</v>
      </c>
      <c r="T27" s="37"/>
      <c r="U27" s="38"/>
      <c r="V27" s="39"/>
      <c r="Y27" s="42"/>
      <c r="Z27" s="43"/>
      <c r="AA27" s="42"/>
      <c r="AB27" s="43"/>
      <c r="AC27" s="42">
        <f t="shared" si="7"/>
        <v>39338</v>
      </c>
      <c r="AD27" s="43" t="str">
        <f t="shared" si="8"/>
        <v>11-9</v>
      </c>
      <c r="AE27" s="42">
        <f t="shared" si="9"/>
        <v>0</v>
      </c>
      <c r="AF27" s="43">
        <f t="shared" si="10"/>
        <v>0</v>
      </c>
      <c r="AG27" s="42">
        <f t="shared" si="11"/>
        <v>0</v>
      </c>
      <c r="AH27" s="43">
        <f t="shared" si="12"/>
        <v>0</v>
      </c>
    </row>
    <row r="28" spans="1:34" ht="16.5" thickBot="1">
      <c r="A28" s="35" t="s">
        <v>40</v>
      </c>
      <c r="B28" s="44" t="str">
        <f>IF(B20&gt;"",B20,"")</f>
        <v>Ismo Lallo</v>
      </c>
      <c r="C28" s="44" t="str">
        <f>IF(B23&gt;"",B23,"")</f>
        <v>Elmo Räsänen</v>
      </c>
      <c r="D28" s="181"/>
      <c r="E28" s="182"/>
      <c r="F28" s="313" t="s">
        <v>235</v>
      </c>
      <c r="G28" s="314"/>
      <c r="H28" s="313" t="s">
        <v>231</v>
      </c>
      <c r="I28" s="314"/>
      <c r="J28" s="313" t="s">
        <v>240</v>
      </c>
      <c r="K28" s="314"/>
      <c r="L28" s="313" t="s">
        <v>241</v>
      </c>
      <c r="M28" s="314"/>
      <c r="N28" s="313"/>
      <c r="O28" s="314"/>
      <c r="P28" s="187"/>
      <c r="Q28" s="188"/>
      <c r="R28" s="234">
        <v>10</v>
      </c>
      <c r="T28" s="37"/>
      <c r="U28" s="38"/>
      <c r="V28" s="39"/>
      <c r="Y28" s="42"/>
      <c r="Z28" s="43"/>
      <c r="AA28" s="42"/>
      <c r="AB28" s="43"/>
      <c r="AC28" s="42">
        <f t="shared" si="7"/>
        <v>41581</v>
      </c>
      <c r="AD28" s="43" t="str">
        <f t="shared" si="8"/>
        <v>11-13</v>
      </c>
      <c r="AE28" s="42">
        <f t="shared" si="9"/>
        <v>39307</v>
      </c>
      <c r="AF28" s="43" t="str">
        <f t="shared" si="10"/>
        <v>11-8</v>
      </c>
      <c r="AG28" s="42">
        <f t="shared" si="11"/>
        <v>0</v>
      </c>
      <c r="AH28" s="43">
        <f t="shared" si="12"/>
        <v>0</v>
      </c>
    </row>
    <row r="29" spans="1:34" ht="15.75">
      <c r="A29" s="35" t="s">
        <v>41</v>
      </c>
      <c r="B29" s="36" t="str">
        <f>IF(B21&gt;"",B21,"")</f>
        <v>Marko Holopainen</v>
      </c>
      <c r="C29" s="36" t="str">
        <f>IF(B22&gt;"",B22,"")</f>
        <v>Barry Robbins</v>
      </c>
      <c r="D29" s="185"/>
      <c r="E29" s="186"/>
      <c r="F29" s="315" t="s">
        <v>239</v>
      </c>
      <c r="G29" s="316"/>
      <c r="H29" s="315" t="s">
        <v>240</v>
      </c>
      <c r="I29" s="316"/>
      <c r="J29" s="315" t="s">
        <v>231</v>
      </c>
      <c r="K29" s="316"/>
      <c r="L29" s="315" t="s">
        <v>230</v>
      </c>
      <c r="M29" s="316"/>
      <c r="N29" s="315"/>
      <c r="O29" s="316"/>
      <c r="P29" s="187"/>
      <c r="Q29" s="188"/>
      <c r="R29" s="234" t="s">
        <v>208</v>
      </c>
      <c r="T29" s="37"/>
      <c r="U29" s="38"/>
      <c r="V29" s="39"/>
      <c r="Y29" s="42"/>
      <c r="Z29" s="43"/>
      <c r="AA29" s="42"/>
      <c r="AB29" s="43"/>
      <c r="AC29" s="42">
        <f t="shared" si="7"/>
        <v>39338</v>
      </c>
      <c r="AD29" s="43" t="str">
        <f t="shared" si="8"/>
        <v>11-9</v>
      </c>
      <c r="AE29" s="42">
        <f t="shared" si="9"/>
        <v>39246</v>
      </c>
      <c r="AF29" s="43" t="str">
        <f t="shared" si="10"/>
        <v>11-6</v>
      </c>
      <c r="AG29" s="42">
        <f t="shared" si="11"/>
        <v>0</v>
      </c>
      <c r="AH29" s="43">
        <f t="shared" si="12"/>
        <v>0</v>
      </c>
    </row>
    <row r="30" spans="1:34" ht="15.75">
      <c r="A30" s="35" t="s">
        <v>42</v>
      </c>
      <c r="B30" s="36" t="str">
        <f>IF(B20&gt;"",B20,"")</f>
        <v>Ismo Lallo</v>
      </c>
      <c r="C30" s="36" t="str">
        <f>IF(B21&gt;"",B21,"")</f>
        <v>Marko Holopainen</v>
      </c>
      <c r="D30" s="190"/>
      <c r="E30" s="186"/>
      <c r="F30" s="308" t="s">
        <v>230</v>
      </c>
      <c r="G30" s="309"/>
      <c r="H30" s="308" t="s">
        <v>242</v>
      </c>
      <c r="I30" s="309"/>
      <c r="J30" s="308" t="s">
        <v>231</v>
      </c>
      <c r="K30" s="309"/>
      <c r="L30" s="308" t="s">
        <v>231</v>
      </c>
      <c r="M30" s="309"/>
      <c r="N30" s="308"/>
      <c r="O30" s="309"/>
      <c r="P30" s="187"/>
      <c r="Q30" s="188"/>
      <c r="R30" s="234">
        <v>11</v>
      </c>
      <c r="T30" s="37"/>
      <c r="U30" s="38"/>
      <c r="V30" s="39"/>
      <c r="Y30" s="42"/>
      <c r="Z30" s="43"/>
      <c r="AA30" s="42"/>
      <c r="AB30" s="43"/>
      <c r="AC30" s="42">
        <f t="shared" si="7"/>
        <v>39338</v>
      </c>
      <c r="AD30" s="43" t="str">
        <f t="shared" si="8"/>
        <v>11-9</v>
      </c>
      <c r="AE30" s="42">
        <f t="shared" si="9"/>
        <v>39338</v>
      </c>
      <c r="AF30" s="43" t="str">
        <f t="shared" si="10"/>
        <v>11-9</v>
      </c>
      <c r="AG30" s="42">
        <f t="shared" si="11"/>
        <v>0</v>
      </c>
      <c r="AH30" s="43">
        <f t="shared" si="12"/>
        <v>0</v>
      </c>
    </row>
    <row r="31" spans="1:34" ht="16.5" thickBot="1">
      <c r="A31" s="45" t="s">
        <v>43</v>
      </c>
      <c r="B31" s="46" t="str">
        <f>IF(B22&gt;"",B22,"")</f>
        <v>Barry Robbins</v>
      </c>
      <c r="C31" s="46" t="str">
        <f>IF(B23&gt;"",B23,"")</f>
        <v>Elmo Räsänen</v>
      </c>
      <c r="D31" s="192"/>
      <c r="E31" s="193"/>
      <c r="F31" s="310" t="s">
        <v>243</v>
      </c>
      <c r="G31" s="311"/>
      <c r="H31" s="310" t="s">
        <v>244</v>
      </c>
      <c r="I31" s="311"/>
      <c r="J31" s="310" t="s">
        <v>231</v>
      </c>
      <c r="K31" s="311"/>
      <c r="L31" s="310" t="s">
        <v>243</v>
      </c>
      <c r="M31" s="311"/>
      <c r="N31" s="310"/>
      <c r="O31" s="311"/>
      <c r="P31" s="194"/>
      <c r="Q31" s="195"/>
      <c r="R31" s="235" t="s">
        <v>209</v>
      </c>
      <c r="T31" s="37"/>
      <c r="U31" s="38"/>
      <c r="V31" s="39"/>
      <c r="Y31" s="47"/>
      <c r="Z31" s="48"/>
      <c r="AA31" s="47"/>
      <c r="AB31" s="48"/>
      <c r="AC31" s="47">
        <f t="shared" si="7"/>
        <v>39338</v>
      </c>
      <c r="AD31" s="48" t="str">
        <f t="shared" si="8"/>
        <v>11-9</v>
      </c>
      <c r="AE31" s="47">
        <f t="shared" si="9"/>
        <v>39394</v>
      </c>
      <c r="AF31" s="48" t="str">
        <f t="shared" si="10"/>
        <v>6-11</v>
      </c>
      <c r="AG31" s="47">
        <f t="shared" si="11"/>
        <v>0</v>
      </c>
      <c r="AH31" s="48">
        <f t="shared" si="12"/>
        <v>0</v>
      </c>
    </row>
    <row r="32" ht="16.5" thickBot="1" thickTop="1"/>
    <row r="33" spans="1:19" ht="16.5" thickTop="1">
      <c r="A33" s="3"/>
      <c r="B33" s="4" t="s">
        <v>58</v>
      </c>
      <c r="C33" s="5"/>
      <c r="D33" s="154"/>
      <c r="E33" s="154"/>
      <c r="F33" s="155"/>
      <c r="G33" s="154"/>
      <c r="H33" s="156" t="s">
        <v>5</v>
      </c>
      <c r="I33" s="157"/>
      <c r="J33" s="296" t="s">
        <v>60</v>
      </c>
      <c r="K33" s="297"/>
      <c r="L33" s="297"/>
      <c r="M33" s="298"/>
      <c r="N33" s="158" t="s">
        <v>6</v>
      </c>
      <c r="O33" s="159"/>
      <c r="P33" s="299" t="s">
        <v>63</v>
      </c>
      <c r="Q33" s="295"/>
      <c r="R33" s="295"/>
      <c r="S33" s="333"/>
    </row>
    <row r="34" spans="1:19" ht="16.5" thickBot="1">
      <c r="A34" s="7"/>
      <c r="B34" s="8" t="s">
        <v>59</v>
      </c>
      <c r="C34" s="9" t="s">
        <v>7</v>
      </c>
      <c r="D34" s="300">
        <v>3</v>
      </c>
      <c r="E34" s="301"/>
      <c r="F34" s="302"/>
      <c r="G34" s="303" t="s">
        <v>8</v>
      </c>
      <c r="H34" s="301"/>
      <c r="I34" s="301"/>
      <c r="J34" s="304">
        <v>39144</v>
      </c>
      <c r="K34" s="304"/>
      <c r="L34" s="304"/>
      <c r="M34" s="305"/>
      <c r="N34" s="160" t="s">
        <v>9</v>
      </c>
      <c r="O34" s="161"/>
      <c r="P34" s="306" t="s">
        <v>211</v>
      </c>
      <c r="Q34" s="307"/>
      <c r="R34" s="307"/>
      <c r="S34" s="334"/>
    </row>
    <row r="35" spans="1:22" ht="15.75" thickTop="1">
      <c r="A35" s="12"/>
      <c r="B35" s="13" t="s">
        <v>15</v>
      </c>
      <c r="C35" s="14" t="s">
        <v>0</v>
      </c>
      <c r="D35" s="327" t="s">
        <v>16</v>
      </c>
      <c r="E35" s="328"/>
      <c r="F35" s="327" t="s">
        <v>17</v>
      </c>
      <c r="G35" s="328"/>
      <c r="H35" s="327" t="s">
        <v>18</v>
      </c>
      <c r="I35" s="328"/>
      <c r="J35" s="327" t="s">
        <v>19</v>
      </c>
      <c r="K35" s="328"/>
      <c r="L35" s="327"/>
      <c r="M35" s="328"/>
      <c r="N35" s="223" t="s">
        <v>20</v>
      </c>
      <c r="O35" s="224" t="s">
        <v>21</v>
      </c>
      <c r="P35" s="225" t="s">
        <v>22</v>
      </c>
      <c r="Q35" s="226"/>
      <c r="R35" s="329" t="s">
        <v>23</v>
      </c>
      <c r="S35" s="330"/>
      <c r="T35" s="331" t="s">
        <v>24</v>
      </c>
      <c r="U35" s="332"/>
      <c r="V35" s="15" t="s">
        <v>25</v>
      </c>
    </row>
    <row r="36" spans="1:22" ht="15.75">
      <c r="A36" s="16" t="s">
        <v>16</v>
      </c>
      <c r="B36" s="17" t="s">
        <v>13</v>
      </c>
      <c r="C36" s="18" t="s">
        <v>14</v>
      </c>
      <c r="D36" s="166"/>
      <c r="E36" s="167"/>
      <c r="F36" s="169" t="s">
        <v>236</v>
      </c>
      <c r="G36" s="168" t="s">
        <v>18</v>
      </c>
      <c r="H36" s="169" t="s">
        <v>18</v>
      </c>
      <c r="I36" s="168" t="s">
        <v>16</v>
      </c>
      <c r="J36" s="169" t="s">
        <v>18</v>
      </c>
      <c r="K36" s="168" t="s">
        <v>17</v>
      </c>
      <c r="L36" s="169"/>
      <c r="M36" s="168"/>
      <c r="N36" s="170" t="s">
        <v>17</v>
      </c>
      <c r="O36" s="171" t="s">
        <v>16</v>
      </c>
      <c r="P36" s="228"/>
      <c r="Q36" s="229"/>
      <c r="R36" s="320" t="s">
        <v>17</v>
      </c>
      <c r="S36" s="321"/>
      <c r="T36" s="19"/>
      <c r="U36" s="19"/>
      <c r="V36" s="20"/>
    </row>
    <row r="37" spans="1:22" ht="15.75">
      <c r="A37" s="21" t="s">
        <v>17</v>
      </c>
      <c r="B37" s="17" t="s">
        <v>75</v>
      </c>
      <c r="C37" s="18" t="s">
        <v>27</v>
      </c>
      <c r="D37" s="174" t="s">
        <v>18</v>
      </c>
      <c r="E37" s="175" t="s">
        <v>236</v>
      </c>
      <c r="F37" s="176"/>
      <c r="G37" s="177"/>
      <c r="H37" s="174" t="s">
        <v>18</v>
      </c>
      <c r="I37" s="175" t="s">
        <v>16</v>
      </c>
      <c r="J37" s="174" t="s">
        <v>18</v>
      </c>
      <c r="K37" s="175" t="s">
        <v>236</v>
      </c>
      <c r="L37" s="174"/>
      <c r="M37" s="175"/>
      <c r="N37" s="170" t="s">
        <v>18</v>
      </c>
      <c r="O37" s="171" t="s">
        <v>236</v>
      </c>
      <c r="P37" s="228"/>
      <c r="Q37" s="229"/>
      <c r="R37" s="320" t="s">
        <v>16</v>
      </c>
      <c r="S37" s="321"/>
      <c r="T37" s="19"/>
      <c r="U37" s="19"/>
      <c r="V37" s="20"/>
    </row>
    <row r="38" spans="1:22" ht="15.75">
      <c r="A38" s="21" t="s">
        <v>18</v>
      </c>
      <c r="B38" s="17" t="s">
        <v>78</v>
      </c>
      <c r="C38" s="18" t="s">
        <v>4</v>
      </c>
      <c r="D38" s="174" t="s">
        <v>16</v>
      </c>
      <c r="E38" s="175" t="s">
        <v>18</v>
      </c>
      <c r="F38" s="174" t="s">
        <v>16</v>
      </c>
      <c r="G38" s="175" t="s">
        <v>18</v>
      </c>
      <c r="H38" s="176"/>
      <c r="I38" s="177"/>
      <c r="J38" s="174" t="s">
        <v>18</v>
      </c>
      <c r="K38" s="175" t="s">
        <v>236</v>
      </c>
      <c r="L38" s="174"/>
      <c r="M38" s="175"/>
      <c r="N38" s="170" t="s">
        <v>16</v>
      </c>
      <c r="O38" s="171" t="s">
        <v>17</v>
      </c>
      <c r="P38" s="228"/>
      <c r="Q38" s="229"/>
      <c r="R38" s="320" t="s">
        <v>18</v>
      </c>
      <c r="S38" s="321"/>
      <c r="T38" s="19"/>
      <c r="U38" s="19"/>
      <c r="V38" s="20"/>
    </row>
    <row r="39" spans="1:22" ht="16.5" thickBot="1">
      <c r="A39" s="21" t="s">
        <v>19</v>
      </c>
      <c r="B39" s="22" t="s">
        <v>76</v>
      </c>
      <c r="C39" s="18" t="s">
        <v>77</v>
      </c>
      <c r="D39" s="174" t="s">
        <v>17</v>
      </c>
      <c r="E39" s="175" t="s">
        <v>18</v>
      </c>
      <c r="F39" s="174" t="s">
        <v>236</v>
      </c>
      <c r="G39" s="175" t="s">
        <v>18</v>
      </c>
      <c r="H39" s="174" t="s">
        <v>236</v>
      </c>
      <c r="I39" s="175" t="s">
        <v>18</v>
      </c>
      <c r="J39" s="176"/>
      <c r="K39" s="177"/>
      <c r="L39" s="174"/>
      <c r="M39" s="175"/>
      <c r="N39" s="170" t="s">
        <v>236</v>
      </c>
      <c r="O39" s="171" t="s">
        <v>18</v>
      </c>
      <c r="P39" s="228"/>
      <c r="Q39" s="229"/>
      <c r="R39" s="320" t="s">
        <v>19</v>
      </c>
      <c r="S39" s="321"/>
      <c r="T39" s="19"/>
      <c r="U39" s="19"/>
      <c r="V39" s="20"/>
    </row>
    <row r="40" spans="1:24" ht="15.75" thickTop="1">
      <c r="A40" s="23"/>
      <c r="B40" s="24" t="s">
        <v>29</v>
      </c>
      <c r="C40" s="25" t="s">
        <v>29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230"/>
      <c r="S40" s="231"/>
      <c r="T40" s="26"/>
      <c r="U40" s="27" t="s">
        <v>30</v>
      </c>
      <c r="V40" s="28">
        <f>SUM(V36:V39)</f>
        <v>0</v>
      </c>
      <c r="W40" s="27" t="str">
        <f>IF(V40=0,"OK","Virhe")</f>
        <v>OK</v>
      </c>
      <c r="X40" s="29"/>
    </row>
    <row r="41" spans="1:22" ht="15.75" thickBot="1">
      <c r="A41" s="30"/>
      <c r="B41" s="31" t="s">
        <v>31</v>
      </c>
      <c r="C41" s="32"/>
      <c r="D41" s="181"/>
      <c r="E41" s="182"/>
      <c r="F41" s="322" t="s">
        <v>32</v>
      </c>
      <c r="G41" s="323"/>
      <c r="H41" s="324" t="s">
        <v>33</v>
      </c>
      <c r="I41" s="323"/>
      <c r="J41" s="324" t="s">
        <v>34</v>
      </c>
      <c r="K41" s="323"/>
      <c r="L41" s="324" t="s">
        <v>35</v>
      </c>
      <c r="M41" s="323"/>
      <c r="N41" s="324" t="s">
        <v>36</v>
      </c>
      <c r="O41" s="323"/>
      <c r="P41" s="325" t="s">
        <v>37</v>
      </c>
      <c r="Q41" s="326"/>
      <c r="R41" s="183" t="s">
        <v>206</v>
      </c>
      <c r="T41" s="33" t="s">
        <v>24</v>
      </c>
      <c r="U41" s="34"/>
      <c r="V41" s="15" t="s">
        <v>25</v>
      </c>
    </row>
    <row r="42" spans="1:34" ht="15.75">
      <c r="A42" s="35" t="s">
        <v>38</v>
      </c>
      <c r="B42" s="36" t="str">
        <f>IF(B36&gt;"",B36,"")</f>
        <v>Ilkka Härmälä</v>
      </c>
      <c r="C42" s="36" t="str">
        <f>IF(B38&gt;"",B38,"")</f>
        <v>Sami Surakka</v>
      </c>
      <c r="D42" s="185"/>
      <c r="E42" s="186"/>
      <c r="F42" s="318" t="s">
        <v>230</v>
      </c>
      <c r="G42" s="319"/>
      <c r="H42" s="315" t="s">
        <v>241</v>
      </c>
      <c r="I42" s="316"/>
      <c r="J42" s="315" t="s">
        <v>245</v>
      </c>
      <c r="K42" s="316"/>
      <c r="L42" s="315" t="s">
        <v>241</v>
      </c>
      <c r="M42" s="316"/>
      <c r="N42" s="317"/>
      <c r="O42" s="316"/>
      <c r="P42" s="187"/>
      <c r="Q42" s="188"/>
      <c r="R42" s="233">
        <v>9</v>
      </c>
      <c r="T42" s="151"/>
      <c r="U42" s="38"/>
      <c r="V42" s="39"/>
      <c r="Y42" s="40"/>
      <c r="Z42" s="41"/>
      <c r="AA42" s="40"/>
      <c r="AB42" s="41"/>
      <c r="AC42" s="40"/>
      <c r="AD42" s="41"/>
      <c r="AE42" s="40"/>
      <c r="AF42" s="41"/>
      <c r="AG42" s="40"/>
      <c r="AH42" s="41"/>
    </row>
    <row r="43" spans="1:34" ht="15.75">
      <c r="A43" s="35" t="s">
        <v>39</v>
      </c>
      <c r="B43" s="36" t="str">
        <f>IF(B37&gt;"",B37,"")</f>
        <v>Olli-Ville Halonen</v>
      </c>
      <c r="C43" s="36" t="str">
        <f>IF(B39&gt;"",B39,"")</f>
        <v>Risto Kurunmäki</v>
      </c>
      <c r="D43" s="190"/>
      <c r="E43" s="186"/>
      <c r="F43" s="308" t="s">
        <v>241</v>
      </c>
      <c r="G43" s="309"/>
      <c r="H43" s="308" t="s">
        <v>231</v>
      </c>
      <c r="I43" s="309"/>
      <c r="J43" s="308" t="s">
        <v>247</v>
      </c>
      <c r="K43" s="309"/>
      <c r="L43" s="308"/>
      <c r="M43" s="309"/>
      <c r="N43" s="308"/>
      <c r="O43" s="309"/>
      <c r="P43" s="187"/>
      <c r="Q43" s="188"/>
      <c r="R43" s="234" t="s">
        <v>207</v>
      </c>
      <c r="T43" s="152"/>
      <c r="U43" s="38"/>
      <c r="V43" s="39"/>
      <c r="Y43" s="42"/>
      <c r="Z43" s="43"/>
      <c r="AA43" s="42"/>
      <c r="AB43" s="43"/>
      <c r="AC43" s="42"/>
      <c r="AD43" s="43"/>
      <c r="AE43" s="42"/>
      <c r="AF43" s="43"/>
      <c r="AG43" s="42"/>
      <c r="AH43" s="43"/>
    </row>
    <row r="44" spans="1:34" ht="16.5" thickBot="1">
      <c r="A44" s="35" t="s">
        <v>40</v>
      </c>
      <c r="B44" s="44" t="str">
        <f>IF(B36&gt;"",B36,"")</f>
        <v>Ilkka Härmälä</v>
      </c>
      <c r="C44" s="44" t="str">
        <f>IF(B39&gt;"",B39,"")</f>
        <v>Risto Kurunmäki</v>
      </c>
      <c r="D44" s="181"/>
      <c r="E44" s="182"/>
      <c r="F44" s="313" t="s">
        <v>239</v>
      </c>
      <c r="G44" s="314"/>
      <c r="H44" s="313" t="s">
        <v>248</v>
      </c>
      <c r="I44" s="314"/>
      <c r="J44" s="313" t="s">
        <v>248</v>
      </c>
      <c r="K44" s="314"/>
      <c r="L44" s="313" t="s">
        <v>241</v>
      </c>
      <c r="M44" s="314"/>
      <c r="N44" s="313" t="s">
        <v>232</v>
      </c>
      <c r="O44" s="314"/>
      <c r="P44" s="187"/>
      <c r="Q44" s="188"/>
      <c r="R44" s="234">
        <v>10</v>
      </c>
      <c r="T44" s="152"/>
      <c r="U44" s="38"/>
      <c r="V44" s="39"/>
      <c r="Y44" s="42"/>
      <c r="Z44" s="43"/>
      <c r="AA44" s="42"/>
      <c r="AB44" s="43"/>
      <c r="AC44" s="42"/>
      <c r="AD44" s="43"/>
      <c r="AE44" s="42"/>
      <c r="AF44" s="43"/>
      <c r="AG44" s="42"/>
      <c r="AH44" s="43"/>
    </row>
    <row r="45" spans="1:34" ht="15.75">
      <c r="A45" s="35" t="s">
        <v>41</v>
      </c>
      <c r="B45" s="36" t="str">
        <f>IF(B37&gt;"",B37,"")</f>
        <v>Olli-Ville Halonen</v>
      </c>
      <c r="C45" s="36" t="str">
        <f>IF(B38&gt;"",B38,"")</f>
        <v>Sami Surakka</v>
      </c>
      <c r="D45" s="185"/>
      <c r="E45" s="186"/>
      <c r="F45" s="315" t="s">
        <v>231</v>
      </c>
      <c r="G45" s="316"/>
      <c r="H45" s="315" t="s">
        <v>249</v>
      </c>
      <c r="I45" s="316"/>
      <c r="J45" s="315" t="s">
        <v>230</v>
      </c>
      <c r="K45" s="316"/>
      <c r="L45" s="315" t="s">
        <v>237</v>
      </c>
      <c r="M45" s="316"/>
      <c r="N45" s="315"/>
      <c r="O45" s="316"/>
      <c r="P45" s="187"/>
      <c r="Q45" s="188"/>
      <c r="R45" s="234" t="s">
        <v>208</v>
      </c>
      <c r="T45" s="152"/>
      <c r="U45" s="38"/>
      <c r="V45" s="39"/>
      <c r="Y45" s="42"/>
      <c r="Z45" s="43"/>
      <c r="AA45" s="42"/>
      <c r="AB45" s="43"/>
      <c r="AC45" s="42"/>
      <c r="AD45" s="43"/>
      <c r="AE45" s="42"/>
      <c r="AF45" s="43"/>
      <c r="AG45" s="42"/>
      <c r="AH45" s="43"/>
    </row>
    <row r="46" spans="1:34" ht="15.75">
      <c r="A46" s="35" t="s">
        <v>42</v>
      </c>
      <c r="B46" s="36" t="str">
        <f>IF(B36&gt;"",B36,"")</f>
        <v>Ilkka Härmälä</v>
      </c>
      <c r="C46" s="36" t="str">
        <f>IF(B37&gt;"",B37,"")</f>
        <v>Olli-Ville Halonen</v>
      </c>
      <c r="D46" s="190"/>
      <c r="E46" s="186"/>
      <c r="F46" s="308" t="s">
        <v>242</v>
      </c>
      <c r="G46" s="309"/>
      <c r="H46" s="308" t="s">
        <v>250</v>
      </c>
      <c r="I46" s="309"/>
      <c r="J46" s="308" t="s">
        <v>242</v>
      </c>
      <c r="K46" s="309"/>
      <c r="L46" s="308"/>
      <c r="M46" s="309"/>
      <c r="N46" s="308"/>
      <c r="O46" s="309"/>
      <c r="P46" s="187"/>
      <c r="Q46" s="188"/>
      <c r="R46" s="234">
        <v>11</v>
      </c>
      <c r="T46" s="152"/>
      <c r="U46" s="38"/>
      <c r="V46" s="39"/>
      <c r="Y46" s="42"/>
      <c r="Z46" s="43"/>
      <c r="AA46" s="42"/>
      <c r="AB46" s="43"/>
      <c r="AC46" s="42"/>
      <c r="AD46" s="43"/>
      <c r="AE46" s="42"/>
      <c r="AF46" s="43"/>
      <c r="AG46" s="42"/>
      <c r="AH46" s="43"/>
    </row>
    <row r="47" spans="1:34" ht="16.5" thickBot="1">
      <c r="A47" s="45" t="s">
        <v>43</v>
      </c>
      <c r="B47" s="46" t="str">
        <f>IF(B38&gt;"",B38,"")</f>
        <v>Sami Surakka</v>
      </c>
      <c r="C47" s="46" t="str">
        <f>IF(B39&gt;"",B39,"")</f>
        <v>Risto Kurunmäki</v>
      </c>
      <c r="D47" s="192"/>
      <c r="E47" s="193"/>
      <c r="F47" s="310" t="s">
        <v>237</v>
      </c>
      <c r="G47" s="311"/>
      <c r="H47" s="310" t="s">
        <v>247</v>
      </c>
      <c r="I47" s="311"/>
      <c r="J47" s="310" t="s">
        <v>251</v>
      </c>
      <c r="K47" s="311"/>
      <c r="L47" s="310"/>
      <c r="M47" s="311"/>
      <c r="N47" s="310"/>
      <c r="O47" s="311"/>
      <c r="P47" s="194"/>
      <c r="Q47" s="195"/>
      <c r="R47" s="235" t="s">
        <v>209</v>
      </c>
      <c r="T47" s="152"/>
      <c r="U47" s="38"/>
      <c r="V47" s="39"/>
      <c r="Y47" s="47"/>
      <c r="Z47" s="48"/>
      <c r="AA47" s="47"/>
      <c r="AB47" s="48"/>
      <c r="AC47" s="47"/>
      <c r="AD47" s="48"/>
      <c r="AE47" s="47"/>
      <c r="AF47" s="48"/>
      <c r="AG47" s="47"/>
      <c r="AH47" s="48"/>
    </row>
    <row r="48" ht="16.5" thickBot="1" thickTop="1"/>
    <row r="49" spans="1:19" ht="16.5" thickTop="1">
      <c r="A49" s="3"/>
      <c r="B49" s="4" t="s">
        <v>58</v>
      </c>
      <c r="C49" s="5"/>
      <c r="D49" s="154"/>
      <c r="E49" s="154"/>
      <c r="F49" s="155"/>
      <c r="G49" s="154"/>
      <c r="H49" s="156" t="s">
        <v>5</v>
      </c>
      <c r="I49" s="157"/>
      <c r="J49" s="296" t="s">
        <v>60</v>
      </c>
      <c r="K49" s="297"/>
      <c r="L49" s="297"/>
      <c r="M49" s="298"/>
      <c r="N49" s="158" t="s">
        <v>6</v>
      </c>
      <c r="O49" s="159"/>
      <c r="P49" s="299" t="s">
        <v>64</v>
      </c>
      <c r="Q49" s="295"/>
      <c r="R49" s="295"/>
      <c r="S49" s="333"/>
    </row>
    <row r="50" spans="1:19" ht="16.5" thickBot="1">
      <c r="A50" s="7"/>
      <c r="B50" s="8" t="s">
        <v>59</v>
      </c>
      <c r="C50" s="9" t="s">
        <v>7</v>
      </c>
      <c r="D50" s="300">
        <v>4</v>
      </c>
      <c r="E50" s="301"/>
      <c r="F50" s="302"/>
      <c r="G50" s="303" t="s">
        <v>8</v>
      </c>
      <c r="H50" s="301"/>
      <c r="I50" s="301"/>
      <c r="J50" s="304">
        <v>39144</v>
      </c>
      <c r="K50" s="304"/>
      <c r="L50" s="304"/>
      <c r="M50" s="305"/>
      <c r="N50" s="160" t="s">
        <v>9</v>
      </c>
      <c r="O50" s="161"/>
      <c r="P50" s="306" t="s">
        <v>211</v>
      </c>
      <c r="Q50" s="307"/>
      <c r="R50" s="307"/>
      <c r="S50" s="334"/>
    </row>
    <row r="51" spans="1:22" ht="15.75" thickTop="1">
      <c r="A51" s="12"/>
      <c r="B51" s="13" t="s">
        <v>15</v>
      </c>
      <c r="C51" s="14" t="s">
        <v>0</v>
      </c>
      <c r="D51" s="327" t="s">
        <v>16</v>
      </c>
      <c r="E51" s="328"/>
      <c r="F51" s="327" t="s">
        <v>17</v>
      </c>
      <c r="G51" s="328"/>
      <c r="H51" s="327" t="s">
        <v>18</v>
      </c>
      <c r="I51" s="328"/>
      <c r="J51" s="327" t="s">
        <v>19</v>
      </c>
      <c r="K51" s="328"/>
      <c r="L51" s="327"/>
      <c r="M51" s="328"/>
      <c r="N51" s="223" t="s">
        <v>20</v>
      </c>
      <c r="O51" s="224" t="s">
        <v>21</v>
      </c>
      <c r="P51" s="225" t="s">
        <v>22</v>
      </c>
      <c r="Q51" s="226"/>
      <c r="R51" s="329" t="s">
        <v>23</v>
      </c>
      <c r="S51" s="330"/>
      <c r="T51" s="331" t="s">
        <v>24</v>
      </c>
      <c r="U51" s="332"/>
      <c r="V51" s="15" t="s">
        <v>25</v>
      </c>
    </row>
    <row r="52" spans="1:22" ht="15.75">
      <c r="A52" s="16" t="s">
        <v>16</v>
      </c>
      <c r="B52" s="17" t="s">
        <v>79</v>
      </c>
      <c r="C52" s="18" t="s">
        <v>51</v>
      </c>
      <c r="D52" s="166"/>
      <c r="E52" s="167"/>
      <c r="F52" s="169" t="s">
        <v>18</v>
      </c>
      <c r="G52" s="168" t="s">
        <v>236</v>
      </c>
      <c r="H52" s="169" t="s">
        <v>18</v>
      </c>
      <c r="I52" s="168" t="s">
        <v>236</v>
      </c>
      <c r="J52" s="169" t="s">
        <v>18</v>
      </c>
      <c r="K52" s="168" t="s">
        <v>16</v>
      </c>
      <c r="L52" s="169"/>
      <c r="M52" s="168"/>
      <c r="N52" s="170"/>
      <c r="O52" s="171"/>
      <c r="P52" s="228"/>
      <c r="Q52" s="229"/>
      <c r="R52" s="320" t="s">
        <v>16</v>
      </c>
      <c r="S52" s="321"/>
      <c r="T52" s="19"/>
      <c r="U52" s="19"/>
      <c r="V52" s="20"/>
    </row>
    <row r="53" spans="1:22" ht="15.75">
      <c r="A53" s="21" t="s">
        <v>17</v>
      </c>
      <c r="B53" s="17" t="s">
        <v>56</v>
      </c>
      <c r="C53" s="18" t="s">
        <v>59</v>
      </c>
      <c r="D53" s="174" t="s">
        <v>236</v>
      </c>
      <c r="E53" s="175" t="s">
        <v>18</v>
      </c>
      <c r="F53" s="176"/>
      <c r="G53" s="177"/>
      <c r="H53" s="174" t="s">
        <v>18</v>
      </c>
      <c r="I53" s="175" t="s">
        <v>16</v>
      </c>
      <c r="J53" s="174" t="s">
        <v>18</v>
      </c>
      <c r="K53" s="175" t="s">
        <v>17</v>
      </c>
      <c r="L53" s="174"/>
      <c r="M53" s="175"/>
      <c r="N53" s="170"/>
      <c r="O53" s="171"/>
      <c r="P53" s="228"/>
      <c r="Q53" s="229"/>
      <c r="R53" s="320" t="s">
        <v>17</v>
      </c>
      <c r="S53" s="321"/>
      <c r="T53" s="19"/>
      <c r="U53" s="19"/>
      <c r="V53" s="20"/>
    </row>
    <row r="54" spans="1:22" ht="15.75">
      <c r="A54" s="21" t="s">
        <v>18</v>
      </c>
      <c r="B54" s="17" t="s">
        <v>55</v>
      </c>
      <c r="C54" s="18" t="s">
        <v>2</v>
      </c>
      <c r="D54" s="174" t="s">
        <v>236</v>
      </c>
      <c r="E54" s="175" t="s">
        <v>18</v>
      </c>
      <c r="F54" s="174" t="s">
        <v>16</v>
      </c>
      <c r="G54" s="175" t="s">
        <v>18</v>
      </c>
      <c r="H54" s="176"/>
      <c r="I54" s="177"/>
      <c r="J54" s="174" t="s">
        <v>18</v>
      </c>
      <c r="K54" s="175" t="s">
        <v>16</v>
      </c>
      <c r="L54" s="174"/>
      <c r="M54" s="175"/>
      <c r="N54" s="170"/>
      <c r="O54" s="171"/>
      <c r="P54" s="228"/>
      <c r="Q54" s="229"/>
      <c r="R54" s="320" t="s">
        <v>19</v>
      </c>
      <c r="S54" s="321"/>
      <c r="T54" s="19"/>
      <c r="U54" s="19"/>
      <c r="V54" s="20"/>
    </row>
    <row r="55" spans="1:22" ht="16.5" thickBot="1">
      <c r="A55" s="21" t="s">
        <v>19</v>
      </c>
      <c r="B55" s="22" t="s">
        <v>80</v>
      </c>
      <c r="C55" s="18" t="s">
        <v>81</v>
      </c>
      <c r="D55" s="174" t="s">
        <v>236</v>
      </c>
      <c r="E55" s="175" t="s">
        <v>18</v>
      </c>
      <c r="F55" s="174" t="s">
        <v>17</v>
      </c>
      <c r="G55" s="175" t="s">
        <v>18</v>
      </c>
      <c r="H55" s="174" t="s">
        <v>16</v>
      </c>
      <c r="I55" s="175" t="s">
        <v>18</v>
      </c>
      <c r="J55" s="176"/>
      <c r="K55" s="177"/>
      <c r="L55" s="174"/>
      <c r="M55" s="175"/>
      <c r="N55" s="170"/>
      <c r="O55" s="171"/>
      <c r="P55" s="228"/>
      <c r="Q55" s="229"/>
      <c r="R55" s="320" t="s">
        <v>18</v>
      </c>
      <c r="S55" s="321"/>
      <c r="T55" s="19"/>
      <c r="U55" s="19"/>
      <c r="V55" s="20"/>
    </row>
    <row r="56" spans="1:24" ht="15.75" thickTop="1">
      <c r="A56" s="23"/>
      <c r="B56" s="24" t="s">
        <v>29</v>
      </c>
      <c r="C56" s="25" t="s">
        <v>29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230"/>
      <c r="S56" s="231"/>
      <c r="T56" s="26"/>
      <c r="U56" s="27" t="s">
        <v>30</v>
      </c>
      <c r="V56" s="28">
        <f>SUM(V52:V55)</f>
        <v>0</v>
      </c>
      <c r="W56" s="27" t="str">
        <f>IF(V56=0,"OK","Virhe")</f>
        <v>OK</v>
      </c>
      <c r="X56" s="29"/>
    </row>
    <row r="57" spans="1:22" ht="15.75" thickBot="1">
      <c r="A57" s="30"/>
      <c r="B57" s="31" t="s">
        <v>31</v>
      </c>
      <c r="C57" s="32"/>
      <c r="D57" s="181"/>
      <c r="E57" s="182"/>
      <c r="F57" s="322" t="s">
        <v>32</v>
      </c>
      <c r="G57" s="323"/>
      <c r="H57" s="324" t="s">
        <v>33</v>
      </c>
      <c r="I57" s="323"/>
      <c r="J57" s="324" t="s">
        <v>34</v>
      </c>
      <c r="K57" s="323"/>
      <c r="L57" s="324" t="s">
        <v>35</v>
      </c>
      <c r="M57" s="323"/>
      <c r="N57" s="324" t="s">
        <v>36</v>
      </c>
      <c r="O57" s="323"/>
      <c r="P57" s="325" t="s">
        <v>37</v>
      </c>
      <c r="Q57" s="326"/>
      <c r="R57" s="183" t="s">
        <v>206</v>
      </c>
      <c r="T57" s="33" t="s">
        <v>24</v>
      </c>
      <c r="U57" s="34"/>
      <c r="V57" s="15" t="s">
        <v>25</v>
      </c>
    </row>
    <row r="58" spans="1:34" ht="15.75">
      <c r="A58" s="35" t="s">
        <v>38</v>
      </c>
      <c r="B58" s="36" t="str">
        <f>IF(B52&gt;"",B52,"")</f>
        <v>Matti Nyyssönen</v>
      </c>
      <c r="C58" s="36" t="str">
        <f>IF(B54&gt;"",B54,"")</f>
        <v>Pauli Hietikko</v>
      </c>
      <c r="D58" s="185"/>
      <c r="E58" s="186"/>
      <c r="F58" s="318" t="s">
        <v>232</v>
      </c>
      <c r="G58" s="319"/>
      <c r="H58" s="315" t="s">
        <v>230</v>
      </c>
      <c r="I58" s="316"/>
      <c r="J58" s="315" t="s">
        <v>232</v>
      </c>
      <c r="K58" s="316"/>
      <c r="L58" s="315"/>
      <c r="M58" s="316"/>
      <c r="N58" s="317"/>
      <c r="O58" s="316"/>
      <c r="P58" s="187"/>
      <c r="Q58" s="188"/>
      <c r="R58" s="233">
        <v>9</v>
      </c>
      <c r="T58" s="151"/>
      <c r="U58" s="38"/>
      <c r="V58" s="39"/>
      <c r="Y58" s="40"/>
      <c r="Z58" s="41"/>
      <c r="AA58" s="40"/>
      <c r="AB58" s="41"/>
      <c r="AC58" s="40"/>
      <c r="AD58" s="41"/>
      <c r="AE58" s="40"/>
      <c r="AF58" s="41"/>
      <c r="AG58" s="40"/>
      <c r="AH58" s="41"/>
    </row>
    <row r="59" spans="1:34" ht="15.75">
      <c r="A59" s="35" t="s">
        <v>39</v>
      </c>
      <c r="B59" s="36" t="str">
        <f>IF(B53&gt;"",B53,"")</f>
        <v>Otto Tennilä</v>
      </c>
      <c r="C59" s="36" t="str">
        <f>IF(B55&gt;"",B55,"")</f>
        <v>Raimo Virtanen</v>
      </c>
      <c r="D59" s="190"/>
      <c r="E59" s="186"/>
      <c r="F59" s="308" t="s">
        <v>248</v>
      </c>
      <c r="G59" s="309"/>
      <c r="H59" s="308" t="s">
        <v>232</v>
      </c>
      <c r="I59" s="309"/>
      <c r="J59" s="308" t="s">
        <v>233</v>
      </c>
      <c r="K59" s="309"/>
      <c r="L59" s="308" t="s">
        <v>232</v>
      </c>
      <c r="M59" s="309"/>
      <c r="N59" s="308" t="s">
        <v>232</v>
      </c>
      <c r="O59" s="309"/>
      <c r="P59" s="187"/>
      <c r="Q59" s="188"/>
      <c r="R59" s="234" t="s">
        <v>207</v>
      </c>
      <c r="T59" s="152"/>
      <c r="U59" s="38"/>
      <c r="V59" s="39"/>
      <c r="Y59" s="42"/>
      <c r="Z59" s="43"/>
      <c r="AA59" s="42"/>
      <c r="AB59" s="43"/>
      <c r="AC59" s="42"/>
      <c r="AD59" s="43"/>
      <c r="AE59" s="42"/>
      <c r="AF59" s="43"/>
      <c r="AG59" s="42"/>
      <c r="AH59" s="43"/>
    </row>
    <row r="60" spans="1:34" ht="16.5" thickBot="1">
      <c r="A60" s="35" t="s">
        <v>40</v>
      </c>
      <c r="B60" s="44" t="str">
        <f>IF(B52&gt;"",B52,"")</f>
        <v>Matti Nyyssönen</v>
      </c>
      <c r="C60" s="44" t="str">
        <f>IF(B55&gt;"",B55,"")</f>
        <v>Raimo Virtanen</v>
      </c>
      <c r="D60" s="181"/>
      <c r="E60" s="182"/>
      <c r="F60" s="313" t="s">
        <v>248</v>
      </c>
      <c r="G60" s="314"/>
      <c r="H60" s="313" t="s">
        <v>235</v>
      </c>
      <c r="I60" s="314"/>
      <c r="J60" s="313" t="s">
        <v>239</v>
      </c>
      <c r="K60" s="314"/>
      <c r="L60" s="313" t="s">
        <v>247</v>
      </c>
      <c r="M60" s="314"/>
      <c r="N60" s="313"/>
      <c r="O60" s="314"/>
      <c r="P60" s="187"/>
      <c r="Q60" s="188"/>
      <c r="R60" s="234">
        <v>10</v>
      </c>
      <c r="T60" s="152"/>
      <c r="U60" s="38"/>
      <c r="V60" s="39"/>
      <c r="Y60" s="42"/>
      <c r="Z60" s="43"/>
      <c r="AA60" s="42"/>
      <c r="AB60" s="43"/>
      <c r="AC60" s="42"/>
      <c r="AD60" s="43"/>
      <c r="AE60" s="42"/>
      <c r="AF60" s="43"/>
      <c r="AG60" s="42"/>
      <c r="AH60" s="43"/>
    </row>
    <row r="61" spans="1:34" ht="15.75">
      <c r="A61" s="35" t="s">
        <v>41</v>
      </c>
      <c r="B61" s="36" t="str">
        <f>IF(B53&gt;"",B53,"")</f>
        <v>Otto Tennilä</v>
      </c>
      <c r="C61" s="36" t="str">
        <f>IF(B54&gt;"",B54,"")</f>
        <v>Pauli Hietikko</v>
      </c>
      <c r="D61" s="185"/>
      <c r="E61" s="186"/>
      <c r="F61" s="315" t="s">
        <v>237</v>
      </c>
      <c r="G61" s="316"/>
      <c r="H61" s="315" t="s">
        <v>239</v>
      </c>
      <c r="I61" s="316"/>
      <c r="J61" s="315" t="s">
        <v>249</v>
      </c>
      <c r="K61" s="316"/>
      <c r="L61" s="315" t="s">
        <v>232</v>
      </c>
      <c r="M61" s="316"/>
      <c r="N61" s="315"/>
      <c r="O61" s="316"/>
      <c r="P61" s="187"/>
      <c r="Q61" s="188"/>
      <c r="R61" s="234" t="s">
        <v>208</v>
      </c>
      <c r="T61" s="152"/>
      <c r="U61" s="38"/>
      <c r="V61" s="39"/>
      <c r="Y61" s="42"/>
      <c r="Z61" s="43"/>
      <c r="AA61" s="42"/>
      <c r="AB61" s="43"/>
      <c r="AC61" s="42"/>
      <c r="AD61" s="43"/>
      <c r="AE61" s="42"/>
      <c r="AF61" s="43"/>
      <c r="AG61" s="42"/>
      <c r="AH61" s="43"/>
    </row>
    <row r="62" spans="1:34" ht="15.75">
      <c r="A62" s="35" t="s">
        <v>42</v>
      </c>
      <c r="B62" s="36" t="str">
        <f>IF(B52&gt;"",B52,"")</f>
        <v>Matti Nyyssönen</v>
      </c>
      <c r="C62" s="36" t="str">
        <f>IF(B53&gt;"",B53,"")</f>
        <v>Otto Tennilä</v>
      </c>
      <c r="D62" s="190"/>
      <c r="E62" s="186"/>
      <c r="F62" s="308" t="s">
        <v>234</v>
      </c>
      <c r="G62" s="309"/>
      <c r="H62" s="308" t="s">
        <v>235</v>
      </c>
      <c r="I62" s="309"/>
      <c r="J62" s="308" t="s">
        <v>235</v>
      </c>
      <c r="K62" s="309"/>
      <c r="L62" s="308"/>
      <c r="M62" s="309"/>
      <c r="N62" s="308"/>
      <c r="O62" s="309"/>
      <c r="P62" s="187"/>
      <c r="Q62" s="188"/>
      <c r="R62" s="234">
        <v>11</v>
      </c>
      <c r="T62" s="152"/>
      <c r="U62" s="38"/>
      <c r="V62" s="39"/>
      <c r="Y62" s="42"/>
      <c r="Z62" s="43"/>
      <c r="AA62" s="42"/>
      <c r="AB62" s="43"/>
      <c r="AC62" s="42"/>
      <c r="AD62" s="43"/>
      <c r="AE62" s="42"/>
      <c r="AF62" s="43"/>
      <c r="AG62" s="42"/>
      <c r="AH62" s="43"/>
    </row>
    <row r="63" spans="1:34" ht="16.5" thickBot="1">
      <c r="A63" s="45" t="s">
        <v>43</v>
      </c>
      <c r="B63" s="46" t="str">
        <f>IF(B54&gt;"",B54,"")</f>
        <v>Pauli Hietikko</v>
      </c>
      <c r="C63" s="46" t="str">
        <f>IF(B55&gt;"",B55,"")</f>
        <v>Raimo Virtanen</v>
      </c>
      <c r="D63" s="192"/>
      <c r="E63" s="193"/>
      <c r="F63" s="310" t="s">
        <v>231</v>
      </c>
      <c r="G63" s="311"/>
      <c r="H63" s="310" t="s">
        <v>242</v>
      </c>
      <c r="I63" s="311"/>
      <c r="J63" s="310" t="s">
        <v>241</v>
      </c>
      <c r="K63" s="311"/>
      <c r="L63" s="310" t="s">
        <v>232</v>
      </c>
      <c r="M63" s="311"/>
      <c r="N63" s="310"/>
      <c r="O63" s="311"/>
      <c r="P63" s="194"/>
      <c r="Q63" s="195"/>
      <c r="R63" s="235" t="s">
        <v>209</v>
      </c>
      <c r="T63" s="152"/>
      <c r="U63" s="38"/>
      <c r="V63" s="39"/>
      <c r="Y63" s="47"/>
      <c r="Z63" s="48"/>
      <c r="AA63" s="47"/>
      <c r="AB63" s="48"/>
      <c r="AC63" s="47"/>
      <c r="AD63" s="48"/>
      <c r="AE63" s="47"/>
      <c r="AF63" s="48"/>
      <c r="AG63" s="47"/>
      <c r="AH63" s="48"/>
    </row>
    <row r="64" ht="16.5" thickBot="1" thickTop="1"/>
    <row r="65" spans="1:19" ht="16.5" thickTop="1">
      <c r="A65" s="3"/>
      <c r="B65" s="4" t="s">
        <v>58</v>
      </c>
      <c r="C65" s="5"/>
      <c r="D65" s="154"/>
      <c r="E65" s="154"/>
      <c r="F65" s="155"/>
      <c r="G65" s="154"/>
      <c r="H65" s="156" t="s">
        <v>5</v>
      </c>
      <c r="I65" s="157"/>
      <c r="J65" s="296" t="s">
        <v>60</v>
      </c>
      <c r="K65" s="297"/>
      <c r="L65" s="297"/>
      <c r="M65" s="298"/>
      <c r="N65" s="158" t="s">
        <v>6</v>
      </c>
      <c r="O65" s="159"/>
      <c r="P65" s="299" t="s">
        <v>65</v>
      </c>
      <c r="Q65" s="295"/>
      <c r="R65" s="295"/>
      <c r="S65" s="333"/>
    </row>
    <row r="66" spans="1:19" ht="16.5" thickBot="1">
      <c r="A66" s="7"/>
      <c r="B66" s="8" t="s">
        <v>59</v>
      </c>
      <c r="C66" s="9" t="s">
        <v>7</v>
      </c>
      <c r="D66" s="300">
        <v>5</v>
      </c>
      <c r="E66" s="301"/>
      <c r="F66" s="302"/>
      <c r="G66" s="303" t="s">
        <v>8</v>
      </c>
      <c r="H66" s="301"/>
      <c r="I66" s="301"/>
      <c r="J66" s="304">
        <v>39144</v>
      </c>
      <c r="K66" s="304"/>
      <c r="L66" s="304"/>
      <c r="M66" s="305"/>
      <c r="N66" s="160" t="s">
        <v>9</v>
      </c>
      <c r="O66" s="161"/>
      <c r="P66" s="306" t="s">
        <v>211</v>
      </c>
      <c r="Q66" s="307"/>
      <c r="R66" s="307"/>
      <c r="S66" s="334"/>
    </row>
    <row r="67" spans="1:22" ht="15.75" thickTop="1">
      <c r="A67" s="12"/>
      <c r="B67" s="13" t="s">
        <v>15</v>
      </c>
      <c r="C67" s="14" t="s">
        <v>0</v>
      </c>
      <c r="D67" s="327" t="s">
        <v>16</v>
      </c>
      <c r="E67" s="328"/>
      <c r="F67" s="327" t="s">
        <v>17</v>
      </c>
      <c r="G67" s="328"/>
      <c r="H67" s="327" t="s">
        <v>18</v>
      </c>
      <c r="I67" s="328"/>
      <c r="J67" s="327" t="s">
        <v>19</v>
      </c>
      <c r="K67" s="328"/>
      <c r="L67" s="327"/>
      <c r="M67" s="328"/>
      <c r="N67" s="223" t="s">
        <v>20</v>
      </c>
      <c r="O67" s="224" t="s">
        <v>21</v>
      </c>
      <c r="P67" s="225" t="s">
        <v>22</v>
      </c>
      <c r="Q67" s="226"/>
      <c r="R67" s="329" t="s">
        <v>23</v>
      </c>
      <c r="S67" s="330"/>
      <c r="T67" s="331" t="s">
        <v>24</v>
      </c>
      <c r="U67" s="332"/>
      <c r="V67" s="15" t="s">
        <v>25</v>
      </c>
    </row>
    <row r="68" spans="1:22" ht="15.75">
      <c r="A68" s="16" t="s">
        <v>16</v>
      </c>
      <c r="B68" s="17" t="s">
        <v>82</v>
      </c>
      <c r="C68" s="18" t="s">
        <v>27</v>
      </c>
      <c r="D68" s="166"/>
      <c r="E68" s="167"/>
      <c r="F68" s="169" t="s">
        <v>18</v>
      </c>
      <c r="G68" s="168" t="s">
        <v>236</v>
      </c>
      <c r="H68" s="169" t="s">
        <v>18</v>
      </c>
      <c r="I68" s="168" t="s">
        <v>236</v>
      </c>
      <c r="J68" s="169" t="s">
        <v>18</v>
      </c>
      <c r="K68" s="168" t="s">
        <v>236</v>
      </c>
      <c r="L68" s="169"/>
      <c r="M68" s="168"/>
      <c r="N68" s="170" t="s">
        <v>18</v>
      </c>
      <c r="O68" s="171" t="s">
        <v>236</v>
      </c>
      <c r="P68" s="228"/>
      <c r="Q68" s="229"/>
      <c r="R68" s="320" t="s">
        <v>16</v>
      </c>
      <c r="S68" s="321"/>
      <c r="T68" s="19"/>
      <c r="U68" s="19"/>
      <c r="V68" s="20"/>
    </row>
    <row r="69" spans="1:22" ht="15.75">
      <c r="A69" s="21" t="s">
        <v>17</v>
      </c>
      <c r="B69" s="17" t="s">
        <v>83</v>
      </c>
      <c r="C69" s="18" t="s">
        <v>2</v>
      </c>
      <c r="D69" s="174" t="s">
        <v>236</v>
      </c>
      <c r="E69" s="175" t="s">
        <v>18</v>
      </c>
      <c r="F69" s="176"/>
      <c r="G69" s="177"/>
      <c r="H69" s="174" t="s">
        <v>18</v>
      </c>
      <c r="I69" s="175" t="s">
        <v>16</v>
      </c>
      <c r="J69" s="174" t="s">
        <v>18</v>
      </c>
      <c r="K69" s="175" t="s">
        <v>236</v>
      </c>
      <c r="L69" s="174"/>
      <c r="M69" s="175"/>
      <c r="N69" s="170" t="s">
        <v>17</v>
      </c>
      <c r="O69" s="171" t="s">
        <v>16</v>
      </c>
      <c r="P69" s="228"/>
      <c r="Q69" s="229"/>
      <c r="R69" s="320" t="s">
        <v>17</v>
      </c>
      <c r="S69" s="321"/>
      <c r="T69" s="19"/>
      <c r="U69" s="19"/>
      <c r="V69" s="20"/>
    </row>
    <row r="70" spans="1:22" ht="15.75">
      <c r="A70" s="21" t="s">
        <v>18</v>
      </c>
      <c r="B70" s="17" t="s">
        <v>85</v>
      </c>
      <c r="C70" s="18" t="s">
        <v>4</v>
      </c>
      <c r="D70" s="174" t="s">
        <v>236</v>
      </c>
      <c r="E70" s="175" t="s">
        <v>18</v>
      </c>
      <c r="F70" s="174" t="s">
        <v>16</v>
      </c>
      <c r="G70" s="175" t="s">
        <v>18</v>
      </c>
      <c r="H70" s="176"/>
      <c r="I70" s="177"/>
      <c r="J70" s="174" t="s">
        <v>236</v>
      </c>
      <c r="K70" s="175" t="s">
        <v>18</v>
      </c>
      <c r="L70" s="174"/>
      <c r="M70" s="175"/>
      <c r="N70" s="170" t="s">
        <v>236</v>
      </c>
      <c r="O70" s="171" t="s">
        <v>18</v>
      </c>
      <c r="P70" s="228"/>
      <c r="Q70" s="229"/>
      <c r="R70" s="320" t="s">
        <v>19</v>
      </c>
      <c r="S70" s="321"/>
      <c r="T70" s="19"/>
      <c r="U70" s="19"/>
      <c r="V70" s="20"/>
    </row>
    <row r="71" spans="1:22" ht="16.5" thickBot="1">
      <c r="A71" s="21" t="s">
        <v>19</v>
      </c>
      <c r="B71" s="22" t="s">
        <v>84</v>
      </c>
      <c r="C71" s="18" t="s">
        <v>51</v>
      </c>
      <c r="D71" s="174" t="s">
        <v>236</v>
      </c>
      <c r="E71" s="175" t="s">
        <v>18</v>
      </c>
      <c r="F71" s="174" t="s">
        <v>236</v>
      </c>
      <c r="G71" s="175" t="s">
        <v>18</v>
      </c>
      <c r="H71" s="174" t="s">
        <v>18</v>
      </c>
      <c r="I71" s="175" t="s">
        <v>236</v>
      </c>
      <c r="J71" s="176"/>
      <c r="K71" s="177"/>
      <c r="L71" s="174"/>
      <c r="M71" s="175"/>
      <c r="N71" s="170" t="s">
        <v>16</v>
      </c>
      <c r="O71" s="171" t="s">
        <v>17</v>
      </c>
      <c r="P71" s="228"/>
      <c r="Q71" s="229"/>
      <c r="R71" s="320" t="s">
        <v>18</v>
      </c>
      <c r="S71" s="321"/>
      <c r="T71" s="19"/>
      <c r="U71" s="19"/>
      <c r="V71" s="20"/>
    </row>
    <row r="72" spans="1:24" ht="15.75" thickTop="1">
      <c r="A72" s="23"/>
      <c r="B72" s="24" t="s">
        <v>29</v>
      </c>
      <c r="C72" s="25" t="s">
        <v>29</v>
      </c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230"/>
      <c r="S72" s="231"/>
      <c r="T72" s="26"/>
      <c r="U72" s="27" t="s">
        <v>30</v>
      </c>
      <c r="V72" s="28">
        <f>SUM(V68:V71)</f>
        <v>0</v>
      </c>
      <c r="W72" s="27" t="str">
        <f>IF(V72=0,"OK","Virhe")</f>
        <v>OK</v>
      </c>
      <c r="X72" s="29"/>
    </row>
    <row r="73" spans="1:22" ht="15.75" thickBot="1">
      <c r="A73" s="30"/>
      <c r="B73" s="31" t="s">
        <v>31</v>
      </c>
      <c r="C73" s="32"/>
      <c r="D73" s="181"/>
      <c r="E73" s="182"/>
      <c r="F73" s="322" t="s">
        <v>32</v>
      </c>
      <c r="G73" s="323"/>
      <c r="H73" s="324" t="s">
        <v>33</v>
      </c>
      <c r="I73" s="323"/>
      <c r="J73" s="324" t="s">
        <v>34</v>
      </c>
      <c r="K73" s="323"/>
      <c r="L73" s="324" t="s">
        <v>35</v>
      </c>
      <c r="M73" s="323"/>
      <c r="N73" s="324" t="s">
        <v>36</v>
      </c>
      <c r="O73" s="323"/>
      <c r="P73" s="325" t="s">
        <v>37</v>
      </c>
      <c r="Q73" s="326"/>
      <c r="R73" s="183" t="s">
        <v>206</v>
      </c>
      <c r="T73" s="33" t="s">
        <v>24</v>
      </c>
      <c r="U73" s="34"/>
      <c r="V73" s="15" t="s">
        <v>25</v>
      </c>
    </row>
    <row r="74" spans="1:34" ht="15.75">
      <c r="A74" s="35" t="s">
        <v>38</v>
      </c>
      <c r="B74" s="36" t="str">
        <f>IF(B68&gt;"",B68,"")</f>
        <v>Miko Haarala</v>
      </c>
      <c r="C74" s="36" t="str">
        <f>IF(B70&gt;"",B70,"")</f>
        <v>Tero Tamminen</v>
      </c>
      <c r="D74" s="185"/>
      <c r="E74" s="186"/>
      <c r="F74" s="318" t="s">
        <v>238</v>
      </c>
      <c r="G74" s="319"/>
      <c r="H74" s="315" t="s">
        <v>237</v>
      </c>
      <c r="I74" s="316"/>
      <c r="J74" s="315" t="s">
        <v>252</v>
      </c>
      <c r="K74" s="316"/>
      <c r="L74" s="315"/>
      <c r="M74" s="316"/>
      <c r="N74" s="317"/>
      <c r="O74" s="316"/>
      <c r="P74" s="187"/>
      <c r="Q74" s="188"/>
      <c r="R74" s="233">
        <v>9</v>
      </c>
      <c r="T74" s="151"/>
      <c r="U74" s="38"/>
      <c r="V74" s="39"/>
      <c r="Y74" s="40"/>
      <c r="Z74" s="41"/>
      <c r="AA74" s="40"/>
      <c r="AB74" s="41"/>
      <c r="AC74" s="40"/>
      <c r="AD74" s="41"/>
      <c r="AE74" s="40"/>
      <c r="AF74" s="41"/>
      <c r="AG74" s="40"/>
      <c r="AH74" s="41"/>
    </row>
    <row r="75" spans="1:34" ht="15.75">
      <c r="A75" s="35" t="s">
        <v>39</v>
      </c>
      <c r="B75" s="36" t="str">
        <f>IF(B69&gt;"",B69,"")</f>
        <v>Yan Zhuo Ping</v>
      </c>
      <c r="C75" s="36" t="str">
        <f>IF(B71&gt;"",B71,"")</f>
        <v>Marko Kairinen</v>
      </c>
      <c r="D75" s="190"/>
      <c r="E75" s="186"/>
      <c r="F75" s="308" t="s">
        <v>238</v>
      </c>
      <c r="G75" s="309"/>
      <c r="H75" s="308" t="s">
        <v>230</v>
      </c>
      <c r="I75" s="309"/>
      <c r="J75" s="308" t="s">
        <v>247</v>
      </c>
      <c r="K75" s="309"/>
      <c r="L75" s="308"/>
      <c r="M75" s="309"/>
      <c r="N75" s="308"/>
      <c r="O75" s="309"/>
      <c r="P75" s="187"/>
      <c r="Q75" s="188"/>
      <c r="R75" s="234" t="s">
        <v>207</v>
      </c>
      <c r="T75" s="152"/>
      <c r="U75" s="38"/>
      <c r="V75" s="39"/>
      <c r="Y75" s="42"/>
      <c r="Z75" s="43"/>
      <c r="AA75" s="42"/>
      <c r="AB75" s="43"/>
      <c r="AC75" s="42"/>
      <c r="AD75" s="43"/>
      <c r="AE75" s="42"/>
      <c r="AF75" s="43"/>
      <c r="AG75" s="42"/>
      <c r="AH75" s="43"/>
    </row>
    <row r="76" spans="1:34" ht="16.5" thickBot="1">
      <c r="A76" s="35" t="s">
        <v>40</v>
      </c>
      <c r="B76" s="44" t="str">
        <f>IF(B68&gt;"",B68,"")</f>
        <v>Miko Haarala</v>
      </c>
      <c r="C76" s="44" t="str">
        <f>IF(B71&gt;"",B71,"")</f>
        <v>Marko Kairinen</v>
      </c>
      <c r="D76" s="181"/>
      <c r="E76" s="182"/>
      <c r="F76" s="313" t="s">
        <v>235</v>
      </c>
      <c r="G76" s="314"/>
      <c r="H76" s="313" t="s">
        <v>232</v>
      </c>
      <c r="I76" s="314"/>
      <c r="J76" s="313" t="s">
        <v>231</v>
      </c>
      <c r="K76" s="314"/>
      <c r="L76" s="313"/>
      <c r="M76" s="314"/>
      <c r="N76" s="313"/>
      <c r="O76" s="314"/>
      <c r="P76" s="187"/>
      <c r="Q76" s="188"/>
      <c r="R76" s="234">
        <v>10</v>
      </c>
      <c r="T76" s="152"/>
      <c r="U76" s="38"/>
      <c r="V76" s="39"/>
      <c r="Y76" s="42"/>
      <c r="Z76" s="43"/>
      <c r="AA76" s="42"/>
      <c r="AB76" s="43"/>
      <c r="AC76" s="42"/>
      <c r="AD76" s="43"/>
      <c r="AE76" s="42"/>
      <c r="AF76" s="43"/>
      <c r="AG76" s="42"/>
      <c r="AH76" s="43"/>
    </row>
    <row r="77" spans="1:34" ht="15.75">
      <c r="A77" s="35" t="s">
        <v>41</v>
      </c>
      <c r="B77" s="36" t="str">
        <f>IF(B69&gt;"",B69,"")</f>
        <v>Yan Zhuo Ping</v>
      </c>
      <c r="C77" s="36" t="str">
        <f>IF(B70&gt;"",B70,"")</f>
        <v>Tero Tamminen</v>
      </c>
      <c r="D77" s="185"/>
      <c r="E77" s="186"/>
      <c r="F77" s="315" t="s">
        <v>242</v>
      </c>
      <c r="G77" s="316"/>
      <c r="H77" s="315" t="s">
        <v>237</v>
      </c>
      <c r="I77" s="316"/>
      <c r="J77" s="315" t="s">
        <v>232</v>
      </c>
      <c r="K77" s="316"/>
      <c r="L77" s="315" t="s">
        <v>232</v>
      </c>
      <c r="M77" s="316"/>
      <c r="N77" s="315"/>
      <c r="O77" s="316"/>
      <c r="P77" s="187"/>
      <c r="Q77" s="188"/>
      <c r="R77" s="234" t="s">
        <v>208</v>
      </c>
      <c r="T77" s="152"/>
      <c r="U77" s="38"/>
      <c r="V77" s="39"/>
      <c r="Y77" s="42"/>
      <c r="Z77" s="43"/>
      <c r="AA77" s="42"/>
      <c r="AB77" s="43"/>
      <c r="AC77" s="42"/>
      <c r="AD77" s="43"/>
      <c r="AE77" s="42"/>
      <c r="AF77" s="43"/>
      <c r="AG77" s="42"/>
      <c r="AH77" s="43"/>
    </row>
    <row r="78" spans="1:34" ht="15.75">
      <c r="A78" s="35" t="s">
        <v>42</v>
      </c>
      <c r="B78" s="36" t="str">
        <f>IF(B68&gt;"",B68,"")</f>
        <v>Miko Haarala</v>
      </c>
      <c r="C78" s="36" t="str">
        <f>IF(B69&gt;"",B69,"")</f>
        <v>Yan Zhuo Ping</v>
      </c>
      <c r="D78" s="190"/>
      <c r="E78" s="186"/>
      <c r="F78" s="308" t="s">
        <v>237</v>
      </c>
      <c r="G78" s="309"/>
      <c r="H78" s="308" t="s">
        <v>251</v>
      </c>
      <c r="I78" s="309"/>
      <c r="J78" s="308" t="s">
        <v>233</v>
      </c>
      <c r="K78" s="309"/>
      <c r="L78" s="308" t="s">
        <v>241</v>
      </c>
      <c r="M78" s="309"/>
      <c r="N78" s="308"/>
      <c r="O78" s="309"/>
      <c r="P78" s="187"/>
      <c r="Q78" s="188"/>
      <c r="R78" s="234">
        <v>11</v>
      </c>
      <c r="T78" s="152"/>
      <c r="U78" s="38"/>
      <c r="V78" s="39"/>
      <c r="Y78" s="42"/>
      <c r="Z78" s="43"/>
      <c r="AA78" s="42"/>
      <c r="AB78" s="43"/>
      <c r="AC78" s="42"/>
      <c r="AD78" s="43"/>
      <c r="AE78" s="42"/>
      <c r="AF78" s="43"/>
      <c r="AG78" s="42"/>
      <c r="AH78" s="43"/>
    </row>
    <row r="79" spans="1:34" ht="16.5" thickBot="1">
      <c r="A79" s="45" t="s">
        <v>43</v>
      </c>
      <c r="B79" s="46" t="str">
        <f>IF(B70&gt;"",B70,"")</f>
        <v>Tero Tamminen</v>
      </c>
      <c r="C79" s="46" t="str">
        <f>IF(B71&gt;"",B71,"")</f>
        <v>Marko Kairinen</v>
      </c>
      <c r="D79" s="192"/>
      <c r="E79" s="193"/>
      <c r="F79" s="310" t="s">
        <v>233</v>
      </c>
      <c r="G79" s="311"/>
      <c r="H79" s="310" t="s">
        <v>240</v>
      </c>
      <c r="I79" s="311"/>
      <c r="J79" s="310" t="s">
        <v>248</v>
      </c>
      <c r="K79" s="311"/>
      <c r="L79" s="310"/>
      <c r="M79" s="311"/>
      <c r="N79" s="310"/>
      <c r="O79" s="311"/>
      <c r="P79" s="194"/>
      <c r="Q79" s="195"/>
      <c r="R79" s="235" t="s">
        <v>209</v>
      </c>
      <c r="T79" s="152"/>
      <c r="U79" s="38"/>
      <c r="V79" s="39"/>
      <c r="Y79" s="47"/>
      <c r="Z79" s="48"/>
      <c r="AA79" s="47"/>
      <c r="AB79" s="48"/>
      <c r="AC79" s="47"/>
      <c r="AD79" s="48"/>
      <c r="AE79" s="47"/>
      <c r="AF79" s="48"/>
      <c r="AG79" s="47"/>
      <c r="AH79" s="48"/>
    </row>
    <row r="80" ht="16.5" thickBot="1" thickTop="1"/>
    <row r="81" spans="1:19" ht="16.5" thickTop="1">
      <c r="A81" s="3"/>
      <c r="B81" s="4" t="s">
        <v>58</v>
      </c>
      <c r="C81" s="5"/>
      <c r="D81" s="154"/>
      <c r="E81" s="154"/>
      <c r="F81" s="155"/>
      <c r="G81" s="154"/>
      <c r="H81" s="156" t="s">
        <v>5</v>
      </c>
      <c r="I81" s="157"/>
      <c r="J81" s="296" t="s">
        <v>60</v>
      </c>
      <c r="K81" s="297"/>
      <c r="L81" s="297"/>
      <c r="M81" s="298"/>
      <c r="N81" s="158" t="s">
        <v>6</v>
      </c>
      <c r="O81" s="159"/>
      <c r="P81" s="299"/>
      <c r="Q81" s="295"/>
      <c r="R81" s="295"/>
      <c r="S81" s="333"/>
    </row>
    <row r="82" spans="1:19" ht="16.5" thickBot="1">
      <c r="A82" s="7"/>
      <c r="B82" s="8" t="s">
        <v>59</v>
      </c>
      <c r="C82" s="9" t="s">
        <v>7</v>
      </c>
      <c r="D82" s="300">
        <v>6</v>
      </c>
      <c r="E82" s="301"/>
      <c r="F82" s="302"/>
      <c r="G82" s="303" t="s">
        <v>8</v>
      </c>
      <c r="H82" s="301"/>
      <c r="I82" s="301"/>
      <c r="J82" s="304">
        <v>39144</v>
      </c>
      <c r="K82" s="304"/>
      <c r="L82" s="304"/>
      <c r="M82" s="305"/>
      <c r="N82" s="160" t="s">
        <v>9</v>
      </c>
      <c r="O82" s="161"/>
      <c r="P82" s="306" t="s">
        <v>211</v>
      </c>
      <c r="Q82" s="307"/>
      <c r="R82" s="307"/>
      <c r="S82" s="334"/>
    </row>
    <row r="83" spans="1:22" ht="15.75" thickTop="1">
      <c r="A83" s="12"/>
      <c r="B83" s="13" t="s">
        <v>15</v>
      </c>
      <c r="C83" s="14" t="s">
        <v>0</v>
      </c>
      <c r="D83" s="327" t="s">
        <v>16</v>
      </c>
      <c r="E83" s="328"/>
      <c r="F83" s="327" t="s">
        <v>17</v>
      </c>
      <c r="G83" s="328"/>
      <c r="H83" s="327" t="s">
        <v>18</v>
      </c>
      <c r="I83" s="328"/>
      <c r="J83" s="327" t="s">
        <v>19</v>
      </c>
      <c r="K83" s="328"/>
      <c r="L83" s="327"/>
      <c r="M83" s="328"/>
      <c r="N83" s="223" t="s">
        <v>20</v>
      </c>
      <c r="O83" s="224" t="s">
        <v>21</v>
      </c>
      <c r="P83" s="225"/>
      <c r="Q83" s="226"/>
      <c r="R83" s="329"/>
      <c r="S83" s="330"/>
      <c r="T83" s="331"/>
      <c r="U83" s="332"/>
      <c r="V83" s="15"/>
    </row>
    <row r="84" spans="1:22" ht="15.75">
      <c r="A84" s="16" t="s">
        <v>16</v>
      </c>
      <c r="B84" s="17" t="s">
        <v>86</v>
      </c>
      <c r="C84" s="18" t="s">
        <v>10</v>
      </c>
      <c r="D84" s="166"/>
      <c r="E84" s="167"/>
      <c r="F84" s="169"/>
      <c r="G84" s="168"/>
      <c r="H84" s="169"/>
      <c r="I84" s="168"/>
      <c r="J84" s="169"/>
      <c r="K84" s="168"/>
      <c r="L84" s="169"/>
      <c r="M84" s="168"/>
      <c r="N84" s="170">
        <f>IF(SUM(D84:M84)=0,"",COUNTIF(E84:E87,"3"))</f>
      </c>
      <c r="O84" s="171">
        <f>IF(SUM(E84:N84)=0,"",COUNTIF(D84:D87,"3"))</f>
      </c>
      <c r="P84" s="228"/>
      <c r="Q84" s="229"/>
      <c r="R84" s="320"/>
      <c r="S84" s="321"/>
      <c r="T84" s="19"/>
      <c r="U84" s="19"/>
      <c r="V84" s="20"/>
    </row>
    <row r="85" spans="1:22" ht="15.75">
      <c r="A85" s="21" t="s">
        <v>17</v>
      </c>
      <c r="B85" s="17" t="s">
        <v>87</v>
      </c>
      <c r="C85" s="18" t="s">
        <v>28</v>
      </c>
      <c r="D85" s="174"/>
      <c r="E85" s="175"/>
      <c r="F85" s="176"/>
      <c r="G85" s="177"/>
      <c r="H85" s="174" t="s">
        <v>18</v>
      </c>
      <c r="I85" s="175" t="s">
        <v>236</v>
      </c>
      <c r="J85" s="174" t="s">
        <v>17</v>
      </c>
      <c r="K85" s="175" t="s">
        <v>18</v>
      </c>
      <c r="L85" s="174"/>
      <c r="M85" s="175"/>
      <c r="N85" s="170">
        <f>IF(SUM(D85:M85)=0,"",COUNTIF(G84:G87,"3"))</f>
      </c>
      <c r="O85" s="171">
        <f>IF(SUM(E85:N85)=0,"",COUNTIF(F84:F87,"3"))</f>
      </c>
      <c r="P85" s="228"/>
      <c r="Q85" s="229"/>
      <c r="R85" s="320" t="s">
        <v>17</v>
      </c>
      <c r="S85" s="321"/>
      <c r="T85" s="19"/>
      <c r="U85" s="19"/>
      <c r="V85" s="20"/>
    </row>
    <row r="86" spans="1:22" ht="15.75">
      <c r="A86" s="21" t="s">
        <v>18</v>
      </c>
      <c r="B86" s="17" t="s">
        <v>88</v>
      </c>
      <c r="C86" s="18" t="s">
        <v>77</v>
      </c>
      <c r="D86" s="174"/>
      <c r="E86" s="175"/>
      <c r="F86" s="174" t="s">
        <v>236</v>
      </c>
      <c r="G86" s="175" t="s">
        <v>18</v>
      </c>
      <c r="H86" s="176"/>
      <c r="I86" s="177"/>
      <c r="J86" s="174" t="s">
        <v>16</v>
      </c>
      <c r="K86" s="175" t="s">
        <v>18</v>
      </c>
      <c r="L86" s="174"/>
      <c r="M86" s="175"/>
      <c r="N86" s="170">
        <f>IF(SUM(D86:M86)=0,"",COUNTIF(I84:I87,"3"))</f>
      </c>
      <c r="O86" s="171">
        <f>IF(SUM(E86:N86)=0,"",COUNTIF(H84:H87,"3"))</f>
      </c>
      <c r="P86" s="228"/>
      <c r="Q86" s="229"/>
      <c r="R86" s="320" t="s">
        <v>18</v>
      </c>
      <c r="S86" s="321"/>
      <c r="T86" s="19"/>
      <c r="U86" s="19"/>
      <c r="V86" s="20"/>
    </row>
    <row r="87" spans="1:22" ht="16.5" thickBot="1">
      <c r="A87" s="21" t="s">
        <v>19</v>
      </c>
      <c r="B87" s="22" t="s">
        <v>89</v>
      </c>
      <c r="C87" s="18" t="s">
        <v>59</v>
      </c>
      <c r="D87" s="174"/>
      <c r="E87" s="175"/>
      <c r="F87" s="174" t="s">
        <v>18</v>
      </c>
      <c r="G87" s="175" t="s">
        <v>17</v>
      </c>
      <c r="H87" s="174" t="s">
        <v>18</v>
      </c>
      <c r="I87" s="175" t="s">
        <v>16</v>
      </c>
      <c r="J87" s="176"/>
      <c r="K87" s="177"/>
      <c r="L87" s="174"/>
      <c r="M87" s="175"/>
      <c r="N87" s="170">
        <f>IF(SUM(D87:M87)=0,"",COUNTIF(K84:K87,"3"))</f>
      </c>
      <c r="O87" s="171">
        <f>IF(SUM(E87:N87)=0,"",COUNTIF(J84:J87,"3"))</f>
      </c>
      <c r="P87" s="228"/>
      <c r="Q87" s="229"/>
      <c r="R87" s="320" t="s">
        <v>16</v>
      </c>
      <c r="S87" s="321"/>
      <c r="T87" s="19"/>
      <c r="U87" s="19"/>
      <c r="V87" s="20"/>
    </row>
    <row r="88" spans="1:24" ht="15.75" thickTop="1">
      <c r="A88" s="23"/>
      <c r="B88" s="24" t="s">
        <v>29</v>
      </c>
      <c r="C88" s="25" t="s">
        <v>29</v>
      </c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230"/>
      <c r="S88" s="231"/>
      <c r="T88" s="26"/>
      <c r="U88" s="27"/>
      <c r="V88" s="28"/>
      <c r="W88" s="27"/>
      <c r="X88" s="29"/>
    </row>
    <row r="89" spans="1:22" ht="15.75" thickBot="1">
      <c r="A89" s="30"/>
      <c r="B89" s="31" t="s">
        <v>31</v>
      </c>
      <c r="C89" s="32"/>
      <c r="D89" s="181"/>
      <c r="E89" s="182"/>
      <c r="F89" s="322" t="s">
        <v>32</v>
      </c>
      <c r="G89" s="323"/>
      <c r="H89" s="324" t="s">
        <v>33</v>
      </c>
      <c r="I89" s="323"/>
      <c r="J89" s="324" t="s">
        <v>34</v>
      </c>
      <c r="K89" s="323"/>
      <c r="L89" s="324" t="s">
        <v>35</v>
      </c>
      <c r="M89" s="323"/>
      <c r="N89" s="324" t="s">
        <v>36</v>
      </c>
      <c r="O89" s="323"/>
      <c r="P89" s="325"/>
      <c r="Q89" s="326"/>
      <c r="R89" s="183" t="s">
        <v>206</v>
      </c>
      <c r="T89" s="33" t="s">
        <v>24</v>
      </c>
      <c r="U89" s="34"/>
      <c r="V89" s="15"/>
    </row>
    <row r="90" spans="1:34" ht="15.75">
      <c r="A90" s="35" t="s">
        <v>38</v>
      </c>
      <c r="B90" s="36" t="str">
        <f>IF(B84&gt;"",B84,"")</f>
        <v>Jukka Julin </v>
      </c>
      <c r="C90" s="36" t="str">
        <f>IF(B86&gt;"",B86,"")</f>
        <v>Kyösti Kurunmäki</v>
      </c>
      <c r="D90" s="185"/>
      <c r="E90" s="186"/>
      <c r="F90" s="318" t="s">
        <v>229</v>
      </c>
      <c r="G90" s="319"/>
      <c r="H90" s="315"/>
      <c r="I90" s="316"/>
      <c r="J90" s="315"/>
      <c r="K90" s="316"/>
      <c r="L90" s="315"/>
      <c r="M90" s="316"/>
      <c r="N90" s="317"/>
      <c r="O90" s="316"/>
      <c r="P90" s="187"/>
      <c r="Q90" s="188"/>
      <c r="R90" s="233">
        <v>9</v>
      </c>
      <c r="T90" s="151"/>
      <c r="U90" s="38"/>
      <c r="V90" s="39"/>
      <c r="Y90" s="40"/>
      <c r="Z90" s="41"/>
      <c r="AA90" s="40"/>
      <c r="AB90" s="41"/>
      <c r="AC90" s="40"/>
      <c r="AD90" s="41"/>
      <c r="AE90" s="40"/>
      <c r="AF90" s="41"/>
      <c r="AG90" s="40"/>
      <c r="AH90" s="41"/>
    </row>
    <row r="91" spans="1:34" ht="15.75">
      <c r="A91" s="35" t="s">
        <v>39</v>
      </c>
      <c r="B91" s="36" t="str">
        <f>IF(B85&gt;"",B85,"")</f>
        <v>Timo Terho</v>
      </c>
      <c r="C91" s="36" t="str">
        <f>IF(B87&gt;"",B87,"")</f>
        <v>Tapio Hagelberg</v>
      </c>
      <c r="D91" s="190"/>
      <c r="E91" s="186"/>
      <c r="F91" s="308" t="s">
        <v>238</v>
      </c>
      <c r="G91" s="309"/>
      <c r="H91" s="308" t="s">
        <v>240</v>
      </c>
      <c r="I91" s="309"/>
      <c r="J91" s="308" t="s">
        <v>249</v>
      </c>
      <c r="K91" s="309"/>
      <c r="L91" s="308" t="s">
        <v>238</v>
      </c>
      <c r="M91" s="309"/>
      <c r="N91" s="308" t="s">
        <v>240</v>
      </c>
      <c r="O91" s="309"/>
      <c r="P91" s="187"/>
      <c r="Q91" s="188"/>
      <c r="R91" s="234" t="s">
        <v>207</v>
      </c>
      <c r="T91" s="152"/>
      <c r="U91" s="38"/>
      <c r="V91" s="39"/>
      <c r="Y91" s="42"/>
      <c r="Z91" s="43"/>
      <c r="AA91" s="42"/>
      <c r="AB91" s="43"/>
      <c r="AC91" s="42"/>
      <c r="AD91" s="43"/>
      <c r="AE91" s="42"/>
      <c r="AF91" s="43"/>
      <c r="AG91" s="42"/>
      <c r="AH91" s="43"/>
    </row>
    <row r="92" spans="1:34" ht="16.5" thickBot="1">
      <c r="A92" s="35" t="s">
        <v>40</v>
      </c>
      <c r="B92" s="44" t="str">
        <f>IF(B84&gt;"",B84,"")</f>
        <v>Jukka Julin </v>
      </c>
      <c r="C92" s="44" t="str">
        <f>IF(B87&gt;"",B87,"")</f>
        <v>Tapio Hagelberg</v>
      </c>
      <c r="D92" s="181"/>
      <c r="E92" s="182"/>
      <c r="F92" s="313" t="s">
        <v>229</v>
      </c>
      <c r="G92" s="314"/>
      <c r="H92" s="313"/>
      <c r="I92" s="314"/>
      <c r="J92" s="313"/>
      <c r="K92" s="314"/>
      <c r="L92" s="313"/>
      <c r="M92" s="314"/>
      <c r="N92" s="313"/>
      <c r="O92" s="314"/>
      <c r="P92" s="187"/>
      <c r="Q92" s="188"/>
      <c r="R92" s="234">
        <v>10</v>
      </c>
      <c r="T92" s="152"/>
      <c r="U92" s="38"/>
      <c r="V92" s="39"/>
      <c r="Y92" s="42"/>
      <c r="Z92" s="43"/>
      <c r="AA92" s="42"/>
      <c r="AB92" s="43"/>
      <c r="AC92" s="42"/>
      <c r="AD92" s="43"/>
      <c r="AE92" s="42"/>
      <c r="AF92" s="43"/>
      <c r="AG92" s="42"/>
      <c r="AH92" s="43"/>
    </row>
    <row r="93" spans="1:34" ht="15.75">
      <c r="A93" s="35" t="s">
        <v>41</v>
      </c>
      <c r="B93" s="36" t="str">
        <f>IF(B85&gt;"",B85,"")</f>
        <v>Timo Terho</v>
      </c>
      <c r="C93" s="36" t="str">
        <f>IF(B86&gt;"",B86,"")</f>
        <v>Kyösti Kurunmäki</v>
      </c>
      <c r="D93" s="185"/>
      <c r="E93" s="186"/>
      <c r="F93" s="315" t="s">
        <v>239</v>
      </c>
      <c r="G93" s="316"/>
      <c r="H93" s="315" t="s">
        <v>231</v>
      </c>
      <c r="I93" s="316"/>
      <c r="J93" s="315" t="s">
        <v>241</v>
      </c>
      <c r="K93" s="316"/>
      <c r="L93" s="315"/>
      <c r="M93" s="316"/>
      <c r="N93" s="315"/>
      <c r="O93" s="316"/>
      <c r="P93" s="187"/>
      <c r="Q93" s="188"/>
      <c r="R93" s="234" t="s">
        <v>208</v>
      </c>
      <c r="T93" s="152"/>
      <c r="U93" s="38"/>
      <c r="V93" s="39"/>
      <c r="Y93" s="42"/>
      <c r="Z93" s="43"/>
      <c r="AA93" s="42"/>
      <c r="AB93" s="43"/>
      <c r="AC93" s="42"/>
      <c r="AD93" s="43"/>
      <c r="AE93" s="42"/>
      <c r="AF93" s="43"/>
      <c r="AG93" s="42"/>
      <c r="AH93" s="43"/>
    </row>
    <row r="94" spans="1:34" ht="15.75">
      <c r="A94" s="35" t="s">
        <v>42</v>
      </c>
      <c r="B94" s="36" t="str">
        <f>IF(B84&gt;"",B84,"")</f>
        <v>Jukka Julin </v>
      </c>
      <c r="C94" s="36" t="str">
        <f>IF(B85&gt;"",B85,"")</f>
        <v>Timo Terho</v>
      </c>
      <c r="D94" s="190"/>
      <c r="E94" s="186"/>
      <c r="F94" s="308" t="s">
        <v>229</v>
      </c>
      <c r="G94" s="309"/>
      <c r="H94" s="308"/>
      <c r="I94" s="309"/>
      <c r="J94" s="308"/>
      <c r="K94" s="309"/>
      <c r="L94" s="308"/>
      <c r="M94" s="309"/>
      <c r="N94" s="308"/>
      <c r="O94" s="309"/>
      <c r="P94" s="187"/>
      <c r="Q94" s="188"/>
      <c r="R94" s="234">
        <v>11</v>
      </c>
      <c r="T94" s="152"/>
      <c r="U94" s="38"/>
      <c r="V94" s="39"/>
      <c r="Y94" s="42"/>
      <c r="Z94" s="43"/>
      <c r="AA94" s="42"/>
      <c r="AB94" s="43"/>
      <c r="AC94" s="42"/>
      <c r="AD94" s="43"/>
      <c r="AE94" s="42"/>
      <c r="AF94" s="43"/>
      <c r="AG94" s="42"/>
      <c r="AH94" s="43"/>
    </row>
    <row r="95" spans="1:34" ht="16.5" thickBot="1">
      <c r="A95" s="45" t="s">
        <v>43</v>
      </c>
      <c r="B95" s="46" t="str">
        <f>IF(B86&gt;"",B86,"")</f>
        <v>Kyösti Kurunmäki</v>
      </c>
      <c r="C95" s="46" t="str">
        <f>IF(B87&gt;"",B87,"")</f>
        <v>Tapio Hagelberg</v>
      </c>
      <c r="D95" s="192"/>
      <c r="E95" s="193"/>
      <c r="F95" s="310" t="s">
        <v>250</v>
      </c>
      <c r="G95" s="311"/>
      <c r="H95" s="310" t="s">
        <v>231</v>
      </c>
      <c r="I95" s="311"/>
      <c r="J95" s="310" t="s">
        <v>243</v>
      </c>
      <c r="K95" s="311"/>
      <c r="L95" s="310" t="s">
        <v>244</v>
      </c>
      <c r="M95" s="311"/>
      <c r="N95" s="310"/>
      <c r="O95" s="311"/>
      <c r="P95" s="194"/>
      <c r="Q95" s="195"/>
      <c r="R95" s="235" t="s">
        <v>209</v>
      </c>
      <c r="T95" s="152"/>
      <c r="U95" s="38"/>
      <c r="V95" s="39"/>
      <c r="Y95" s="47"/>
      <c r="Z95" s="48"/>
      <c r="AA95" s="47"/>
      <c r="AB95" s="48"/>
      <c r="AC95" s="47"/>
      <c r="AD95" s="48"/>
      <c r="AE95" s="47"/>
      <c r="AF95" s="48"/>
      <c r="AG95" s="47"/>
      <c r="AH95" s="48"/>
    </row>
    <row r="96" ht="16.5" thickBot="1" thickTop="1"/>
    <row r="97" spans="1:19" ht="16.5" thickTop="1">
      <c r="A97" s="3"/>
      <c r="B97" s="4" t="s">
        <v>58</v>
      </c>
      <c r="C97" s="5"/>
      <c r="D97" s="154"/>
      <c r="E97" s="154"/>
      <c r="F97" s="155"/>
      <c r="G97" s="154"/>
      <c r="H97" s="156" t="s">
        <v>5</v>
      </c>
      <c r="I97" s="157"/>
      <c r="J97" s="296" t="s">
        <v>60</v>
      </c>
      <c r="K97" s="297"/>
      <c r="L97" s="297"/>
      <c r="M97" s="298"/>
      <c r="N97" s="158" t="s">
        <v>6</v>
      </c>
      <c r="O97" s="159"/>
      <c r="P97" s="299"/>
      <c r="Q97" s="295"/>
      <c r="R97" s="295"/>
      <c r="S97" s="333"/>
    </row>
    <row r="98" spans="1:19" ht="16.5" thickBot="1">
      <c r="A98" s="7"/>
      <c r="B98" s="8" t="s">
        <v>59</v>
      </c>
      <c r="C98" s="9" t="s">
        <v>7</v>
      </c>
      <c r="D98" s="300">
        <v>7</v>
      </c>
      <c r="E98" s="301"/>
      <c r="F98" s="302"/>
      <c r="G98" s="303" t="s">
        <v>8</v>
      </c>
      <c r="H98" s="301"/>
      <c r="I98" s="301"/>
      <c r="J98" s="304">
        <v>39144</v>
      </c>
      <c r="K98" s="304"/>
      <c r="L98" s="304"/>
      <c r="M98" s="305"/>
      <c r="N98" s="160" t="s">
        <v>9</v>
      </c>
      <c r="O98" s="161"/>
      <c r="P98" s="306" t="s">
        <v>211</v>
      </c>
      <c r="Q98" s="307"/>
      <c r="R98" s="307"/>
      <c r="S98" s="334"/>
    </row>
    <row r="99" spans="1:22" ht="15.75" thickTop="1">
      <c r="A99" s="12"/>
      <c r="B99" s="13" t="s">
        <v>15</v>
      </c>
      <c r="C99" s="14" t="s">
        <v>0</v>
      </c>
      <c r="D99" s="327" t="s">
        <v>16</v>
      </c>
      <c r="E99" s="328"/>
      <c r="F99" s="327" t="s">
        <v>17</v>
      </c>
      <c r="G99" s="328"/>
      <c r="H99" s="327" t="s">
        <v>18</v>
      </c>
      <c r="I99" s="328"/>
      <c r="J99" s="327" t="s">
        <v>19</v>
      </c>
      <c r="K99" s="328"/>
      <c r="L99" s="327"/>
      <c r="M99" s="328"/>
      <c r="N99" s="223" t="s">
        <v>20</v>
      </c>
      <c r="O99" s="224" t="s">
        <v>21</v>
      </c>
      <c r="P99" s="225"/>
      <c r="Q99" s="226"/>
      <c r="R99" s="329" t="s">
        <v>16</v>
      </c>
      <c r="S99" s="330"/>
      <c r="T99" s="331"/>
      <c r="U99" s="332"/>
      <c r="V99" s="15"/>
    </row>
    <row r="100" spans="1:22" ht="15.75">
      <c r="A100" s="16" t="s">
        <v>16</v>
      </c>
      <c r="B100" s="17" t="s">
        <v>90</v>
      </c>
      <c r="C100" s="18" t="s">
        <v>77</v>
      </c>
      <c r="D100" s="166"/>
      <c r="E100" s="167"/>
      <c r="F100" s="169" t="s">
        <v>18</v>
      </c>
      <c r="G100" s="168" t="s">
        <v>236</v>
      </c>
      <c r="H100" s="169" t="s">
        <v>18</v>
      </c>
      <c r="I100" s="168" t="s">
        <v>236</v>
      </c>
      <c r="J100" s="169"/>
      <c r="K100" s="168"/>
      <c r="L100" s="169"/>
      <c r="M100" s="168"/>
      <c r="N100" s="170" t="s">
        <v>17</v>
      </c>
      <c r="O100" s="171" t="s">
        <v>236</v>
      </c>
      <c r="P100" s="228"/>
      <c r="Q100" s="229"/>
      <c r="R100" s="320" t="s">
        <v>18</v>
      </c>
      <c r="S100" s="321"/>
      <c r="T100" s="19"/>
      <c r="U100" s="19"/>
      <c r="V100" s="20"/>
    </row>
    <row r="101" spans="1:22" ht="15.75">
      <c r="A101" s="21" t="s">
        <v>17</v>
      </c>
      <c r="B101" s="17" t="s">
        <v>91</v>
      </c>
      <c r="C101" s="18" t="s">
        <v>57</v>
      </c>
      <c r="D101" s="174" t="s">
        <v>236</v>
      </c>
      <c r="E101" s="175" t="s">
        <v>18</v>
      </c>
      <c r="F101" s="176"/>
      <c r="G101" s="177"/>
      <c r="H101" s="174" t="s">
        <v>17</v>
      </c>
      <c r="I101" s="175" t="s">
        <v>18</v>
      </c>
      <c r="J101" s="174"/>
      <c r="K101" s="175"/>
      <c r="L101" s="174"/>
      <c r="M101" s="175"/>
      <c r="N101" s="170" t="s">
        <v>236</v>
      </c>
      <c r="O101" s="171" t="s">
        <v>17</v>
      </c>
      <c r="P101" s="228"/>
      <c r="Q101" s="229"/>
      <c r="R101" s="320" t="s">
        <v>17</v>
      </c>
      <c r="S101" s="321"/>
      <c r="T101" s="19"/>
      <c r="U101" s="19"/>
      <c r="V101" s="20"/>
    </row>
    <row r="102" spans="1:22" ht="15.75">
      <c r="A102" s="21" t="s">
        <v>18</v>
      </c>
      <c r="B102" s="17" t="s">
        <v>93</v>
      </c>
      <c r="C102" s="18" t="s">
        <v>59</v>
      </c>
      <c r="D102" s="174" t="s">
        <v>236</v>
      </c>
      <c r="E102" s="175" t="s">
        <v>18</v>
      </c>
      <c r="F102" s="174" t="s">
        <v>18</v>
      </c>
      <c r="G102" s="175" t="s">
        <v>17</v>
      </c>
      <c r="H102" s="176"/>
      <c r="I102" s="177"/>
      <c r="J102" s="174"/>
      <c r="K102" s="175"/>
      <c r="L102" s="174"/>
      <c r="M102" s="175"/>
      <c r="N102" s="170" t="s">
        <v>16</v>
      </c>
      <c r="O102" s="171" t="s">
        <v>16</v>
      </c>
      <c r="P102" s="228"/>
      <c r="Q102" s="229"/>
      <c r="R102" s="320"/>
      <c r="S102" s="321"/>
      <c r="T102" s="19"/>
      <c r="U102" s="19"/>
      <c r="V102" s="20"/>
    </row>
    <row r="103" spans="1:22" ht="16.5" thickBot="1">
      <c r="A103" s="21" t="s">
        <v>19</v>
      </c>
      <c r="B103" s="22" t="s">
        <v>205</v>
      </c>
      <c r="C103" s="18" t="s">
        <v>92</v>
      </c>
      <c r="D103" s="174"/>
      <c r="E103" s="175"/>
      <c r="F103" s="174"/>
      <c r="G103" s="175"/>
      <c r="H103" s="174"/>
      <c r="I103" s="175"/>
      <c r="J103" s="176"/>
      <c r="K103" s="177"/>
      <c r="L103" s="174"/>
      <c r="M103" s="175"/>
      <c r="N103" s="170">
        <f>IF(SUM(D103:M103)=0,"",COUNTIF(K100:K103,"3"))</f>
      </c>
      <c r="O103" s="171">
        <f>IF(SUM(E103:N103)=0,"",COUNTIF(J100:J103,"3"))</f>
      </c>
      <c r="P103" s="228"/>
      <c r="Q103" s="229"/>
      <c r="R103" s="320"/>
      <c r="S103" s="321"/>
      <c r="T103" s="19"/>
      <c r="U103" s="19"/>
      <c r="V103" s="20"/>
    </row>
    <row r="104" spans="1:24" ht="15.75" thickTop="1">
      <c r="A104" s="23"/>
      <c r="B104" s="24" t="s">
        <v>29</v>
      </c>
      <c r="C104" s="25" t="s">
        <v>29</v>
      </c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230"/>
      <c r="S104" s="231"/>
      <c r="T104" s="26"/>
      <c r="U104" s="27"/>
      <c r="V104" s="28"/>
      <c r="W104" s="27"/>
      <c r="X104" s="29"/>
    </row>
    <row r="105" spans="1:22" ht="15.75" thickBot="1">
      <c r="A105" s="30"/>
      <c r="B105" s="31" t="s">
        <v>31</v>
      </c>
      <c r="C105" s="32"/>
      <c r="D105" s="181"/>
      <c r="E105" s="182"/>
      <c r="F105" s="322" t="s">
        <v>32</v>
      </c>
      <c r="G105" s="323"/>
      <c r="H105" s="324" t="s">
        <v>33</v>
      </c>
      <c r="I105" s="323"/>
      <c r="J105" s="324" t="s">
        <v>34</v>
      </c>
      <c r="K105" s="323"/>
      <c r="L105" s="324" t="s">
        <v>35</v>
      </c>
      <c r="M105" s="323"/>
      <c r="N105" s="324" t="s">
        <v>36</v>
      </c>
      <c r="O105" s="323"/>
      <c r="P105" s="325"/>
      <c r="Q105" s="326"/>
      <c r="R105" s="183" t="s">
        <v>206</v>
      </c>
      <c r="T105" s="33" t="s">
        <v>24</v>
      </c>
      <c r="U105" s="34"/>
      <c r="V105" s="15"/>
    </row>
    <row r="106" spans="1:34" ht="15.75">
      <c r="A106" s="35" t="s">
        <v>38</v>
      </c>
      <c r="B106" s="36" t="str">
        <f>IF(B100&gt;"",B100,"")</f>
        <v>Manu Karjalainen</v>
      </c>
      <c r="C106" s="36" t="str">
        <f>IF(B102&gt;"",B102,"")</f>
        <v>Tapio Syrjänen</v>
      </c>
      <c r="D106" s="185"/>
      <c r="E106" s="186"/>
      <c r="F106" s="318" t="s">
        <v>231</v>
      </c>
      <c r="G106" s="319"/>
      <c r="H106" s="315" t="s">
        <v>232</v>
      </c>
      <c r="I106" s="316"/>
      <c r="J106" s="315" t="s">
        <v>232</v>
      </c>
      <c r="K106" s="316"/>
      <c r="L106" s="315"/>
      <c r="M106" s="316"/>
      <c r="N106" s="317"/>
      <c r="O106" s="316"/>
      <c r="P106" s="187"/>
      <c r="Q106" s="188"/>
      <c r="R106" s="233">
        <v>9</v>
      </c>
      <c r="T106" s="151"/>
      <c r="U106" s="38"/>
      <c r="V106" s="39"/>
      <c r="Y106" s="40"/>
      <c r="Z106" s="41"/>
      <c r="AA106" s="40"/>
      <c r="AB106" s="41"/>
      <c r="AC106" s="40"/>
      <c r="AD106" s="41"/>
      <c r="AE106" s="40"/>
      <c r="AF106" s="41"/>
      <c r="AG106" s="40"/>
      <c r="AH106" s="41"/>
    </row>
    <row r="107" spans="1:34" ht="15.75">
      <c r="A107" s="35" t="s">
        <v>39</v>
      </c>
      <c r="B107" s="36" t="str">
        <f>IF(B101&gt;"",B101,"")</f>
        <v>Harri Sassi</v>
      </c>
      <c r="C107" s="36" t="str">
        <f>IF(B103&gt;"",B103,"")</f>
        <v>Pasi Supperi </v>
      </c>
      <c r="D107" s="190"/>
      <c r="E107" s="186"/>
      <c r="F107" s="308" t="s">
        <v>229</v>
      </c>
      <c r="G107" s="309"/>
      <c r="H107" s="308"/>
      <c r="I107" s="309"/>
      <c r="J107" s="308"/>
      <c r="K107" s="309"/>
      <c r="L107" s="308"/>
      <c r="M107" s="309"/>
      <c r="N107" s="308"/>
      <c r="O107" s="309"/>
      <c r="P107" s="187"/>
      <c r="Q107" s="188"/>
      <c r="R107" s="234" t="s">
        <v>207</v>
      </c>
      <c r="T107" s="152"/>
      <c r="U107" s="38"/>
      <c r="V107" s="39"/>
      <c r="Y107" s="42"/>
      <c r="Z107" s="43"/>
      <c r="AA107" s="42"/>
      <c r="AB107" s="43"/>
      <c r="AC107" s="42"/>
      <c r="AD107" s="43"/>
      <c r="AE107" s="42"/>
      <c r="AF107" s="43"/>
      <c r="AG107" s="42"/>
      <c r="AH107" s="43"/>
    </row>
    <row r="108" spans="1:34" ht="16.5" thickBot="1">
      <c r="A108" s="35" t="s">
        <v>40</v>
      </c>
      <c r="B108" s="44" t="str">
        <f>IF(B100&gt;"",B100,"")</f>
        <v>Manu Karjalainen</v>
      </c>
      <c r="C108" s="44" t="str">
        <f>IF(B103&gt;"",B103,"")</f>
        <v>Pasi Supperi </v>
      </c>
      <c r="D108" s="181"/>
      <c r="E108" s="182"/>
      <c r="F108" s="313" t="s">
        <v>229</v>
      </c>
      <c r="G108" s="314"/>
      <c r="H108" s="313"/>
      <c r="I108" s="314"/>
      <c r="J108" s="313"/>
      <c r="K108" s="314"/>
      <c r="L108" s="313"/>
      <c r="M108" s="314"/>
      <c r="N108" s="313"/>
      <c r="O108" s="314"/>
      <c r="P108" s="187"/>
      <c r="Q108" s="188"/>
      <c r="R108" s="234">
        <v>10</v>
      </c>
      <c r="T108" s="152"/>
      <c r="U108" s="38"/>
      <c r="V108" s="39"/>
      <c r="Y108" s="42"/>
      <c r="Z108" s="43"/>
      <c r="AA108" s="42"/>
      <c r="AB108" s="43"/>
      <c r="AC108" s="42"/>
      <c r="AD108" s="43"/>
      <c r="AE108" s="42"/>
      <c r="AF108" s="43"/>
      <c r="AG108" s="42"/>
      <c r="AH108" s="43"/>
    </row>
    <row r="109" spans="1:34" ht="15.75">
      <c r="A109" s="35" t="s">
        <v>41</v>
      </c>
      <c r="B109" s="36" t="str">
        <f>IF(B101&gt;"",B101,"")</f>
        <v>Harri Sassi</v>
      </c>
      <c r="C109" s="36" t="str">
        <f>IF(B102&gt;"",B102,"")</f>
        <v>Tapio Syrjänen</v>
      </c>
      <c r="D109" s="185"/>
      <c r="E109" s="186"/>
      <c r="F109" s="315" t="s">
        <v>250</v>
      </c>
      <c r="G109" s="316"/>
      <c r="H109" s="315" t="s">
        <v>247</v>
      </c>
      <c r="I109" s="316"/>
      <c r="J109" s="315" t="s">
        <v>249</v>
      </c>
      <c r="K109" s="316"/>
      <c r="L109" s="315" t="s">
        <v>232</v>
      </c>
      <c r="M109" s="316"/>
      <c r="N109" s="315" t="s">
        <v>243</v>
      </c>
      <c r="O109" s="316"/>
      <c r="P109" s="187"/>
      <c r="Q109" s="188"/>
      <c r="R109" s="234" t="s">
        <v>208</v>
      </c>
      <c r="T109" s="152"/>
      <c r="U109" s="38"/>
      <c r="V109" s="39"/>
      <c r="Y109" s="42"/>
      <c r="Z109" s="43"/>
      <c r="AA109" s="42"/>
      <c r="AB109" s="43"/>
      <c r="AC109" s="42"/>
      <c r="AD109" s="43"/>
      <c r="AE109" s="42"/>
      <c r="AF109" s="43"/>
      <c r="AG109" s="42"/>
      <c r="AH109" s="43"/>
    </row>
    <row r="110" spans="1:34" ht="15.75">
      <c r="A110" s="35" t="s">
        <v>42</v>
      </c>
      <c r="B110" s="36" t="str">
        <f>IF(B100&gt;"",B100,"")</f>
        <v>Manu Karjalainen</v>
      </c>
      <c r="C110" s="36" t="str">
        <f>IF(B101&gt;"",B101,"")</f>
        <v>Harri Sassi</v>
      </c>
      <c r="D110" s="190"/>
      <c r="E110" s="186"/>
      <c r="F110" s="308" t="s">
        <v>235</v>
      </c>
      <c r="G110" s="309"/>
      <c r="H110" s="308" t="s">
        <v>231</v>
      </c>
      <c r="I110" s="309"/>
      <c r="J110" s="308" t="s">
        <v>239</v>
      </c>
      <c r="K110" s="309"/>
      <c r="L110" s="308"/>
      <c r="M110" s="309"/>
      <c r="N110" s="308"/>
      <c r="O110" s="309"/>
      <c r="P110" s="187"/>
      <c r="Q110" s="188"/>
      <c r="R110" s="234">
        <v>11</v>
      </c>
      <c r="T110" s="152"/>
      <c r="U110" s="38"/>
      <c r="V110" s="39"/>
      <c r="Y110" s="42"/>
      <c r="Z110" s="43"/>
      <c r="AA110" s="42"/>
      <c r="AB110" s="43"/>
      <c r="AC110" s="42"/>
      <c r="AD110" s="43"/>
      <c r="AE110" s="42"/>
      <c r="AF110" s="43"/>
      <c r="AG110" s="42"/>
      <c r="AH110" s="43"/>
    </row>
    <row r="111" spans="1:34" ht="16.5" thickBot="1">
      <c r="A111" s="45" t="s">
        <v>43</v>
      </c>
      <c r="B111" s="46" t="str">
        <f>IF(B102&gt;"",B102,"")</f>
        <v>Tapio Syrjänen</v>
      </c>
      <c r="C111" s="46" t="str">
        <f>IF(B103&gt;"",B103,"")</f>
        <v>Pasi Supperi </v>
      </c>
      <c r="D111" s="192"/>
      <c r="E111" s="193"/>
      <c r="F111" s="310" t="s">
        <v>229</v>
      </c>
      <c r="G111" s="311"/>
      <c r="H111" s="310"/>
      <c r="I111" s="311"/>
      <c r="J111" s="310"/>
      <c r="K111" s="311"/>
      <c r="L111" s="310"/>
      <c r="M111" s="311"/>
      <c r="N111" s="310"/>
      <c r="O111" s="311"/>
      <c r="P111" s="194"/>
      <c r="Q111" s="195"/>
      <c r="R111" s="235" t="s">
        <v>209</v>
      </c>
      <c r="T111" s="152"/>
      <c r="U111" s="38"/>
      <c r="V111" s="39"/>
      <c r="Y111" s="47"/>
      <c r="Z111" s="48"/>
      <c r="AA111" s="47"/>
      <c r="AB111" s="48"/>
      <c r="AC111" s="47"/>
      <c r="AD111" s="48"/>
      <c r="AE111" s="47"/>
      <c r="AF111" s="48"/>
      <c r="AG111" s="47"/>
      <c r="AH111" s="48"/>
    </row>
    <row r="112" ht="16.5" thickBot="1" thickTop="1"/>
    <row r="113" spans="1:19" ht="16.5" thickTop="1">
      <c r="A113" s="3"/>
      <c r="B113" s="4" t="s">
        <v>58</v>
      </c>
      <c r="C113" s="5"/>
      <c r="D113" s="154"/>
      <c r="E113" s="154"/>
      <c r="F113" s="155"/>
      <c r="G113" s="154"/>
      <c r="H113" s="156" t="s">
        <v>5</v>
      </c>
      <c r="I113" s="157"/>
      <c r="J113" s="296" t="s">
        <v>60</v>
      </c>
      <c r="K113" s="297"/>
      <c r="L113" s="297"/>
      <c r="M113" s="298"/>
      <c r="N113" s="158" t="s">
        <v>6</v>
      </c>
      <c r="O113" s="159"/>
      <c r="P113" s="299"/>
      <c r="Q113" s="295"/>
      <c r="R113" s="295"/>
      <c r="S113" s="333"/>
    </row>
    <row r="114" spans="1:19" ht="16.5" thickBot="1">
      <c r="A114" s="7"/>
      <c r="B114" s="8" t="s">
        <v>59</v>
      </c>
      <c r="C114" s="9" t="s">
        <v>7</v>
      </c>
      <c r="D114" s="300">
        <v>8</v>
      </c>
      <c r="E114" s="301"/>
      <c r="F114" s="302"/>
      <c r="G114" s="303" t="s">
        <v>8</v>
      </c>
      <c r="H114" s="301"/>
      <c r="I114" s="301"/>
      <c r="J114" s="304">
        <v>39144</v>
      </c>
      <c r="K114" s="304"/>
      <c r="L114" s="304"/>
      <c r="M114" s="305"/>
      <c r="N114" s="160" t="s">
        <v>9</v>
      </c>
      <c r="O114" s="161"/>
      <c r="P114" s="306" t="s">
        <v>211</v>
      </c>
      <c r="Q114" s="307"/>
      <c r="R114" s="307"/>
      <c r="S114" s="334"/>
    </row>
    <row r="115" spans="1:22" ht="15.75" thickTop="1">
      <c r="A115" s="12"/>
      <c r="B115" s="13" t="s">
        <v>15</v>
      </c>
      <c r="C115" s="14" t="s">
        <v>0</v>
      </c>
      <c r="D115" s="327" t="s">
        <v>16</v>
      </c>
      <c r="E115" s="328"/>
      <c r="F115" s="327" t="s">
        <v>17</v>
      </c>
      <c r="G115" s="328"/>
      <c r="H115" s="327" t="s">
        <v>18</v>
      </c>
      <c r="I115" s="328"/>
      <c r="J115" s="327" t="s">
        <v>19</v>
      </c>
      <c r="K115" s="328"/>
      <c r="L115" s="327"/>
      <c r="M115" s="328"/>
      <c r="N115" s="223" t="s">
        <v>20</v>
      </c>
      <c r="O115" s="224" t="s">
        <v>21</v>
      </c>
      <c r="P115" s="225"/>
      <c r="Q115" s="226"/>
      <c r="R115" s="329"/>
      <c r="S115" s="330"/>
      <c r="T115" s="331"/>
      <c r="U115" s="332"/>
      <c r="V115" s="15"/>
    </row>
    <row r="116" spans="1:22" ht="15.75">
      <c r="A116" s="16" t="s">
        <v>16</v>
      </c>
      <c r="B116" s="17" t="s">
        <v>94</v>
      </c>
      <c r="C116" s="18" t="s">
        <v>2</v>
      </c>
      <c r="D116" s="166"/>
      <c r="E116" s="167"/>
      <c r="F116" s="169" t="s">
        <v>17</v>
      </c>
      <c r="G116" s="168" t="s">
        <v>18</v>
      </c>
      <c r="H116" s="169" t="s">
        <v>18</v>
      </c>
      <c r="I116" s="168" t="s">
        <v>16</v>
      </c>
      <c r="J116" s="169" t="s">
        <v>18</v>
      </c>
      <c r="K116" s="168" t="s">
        <v>16</v>
      </c>
      <c r="L116" s="169"/>
      <c r="M116" s="168"/>
      <c r="N116" s="170" t="s">
        <v>17</v>
      </c>
      <c r="O116" s="171" t="s">
        <v>16</v>
      </c>
      <c r="P116" s="228"/>
      <c r="Q116" s="229"/>
      <c r="R116" s="320" t="s">
        <v>17</v>
      </c>
      <c r="S116" s="321"/>
      <c r="T116" s="19"/>
      <c r="U116" s="19"/>
      <c r="V116" s="20"/>
    </row>
    <row r="117" spans="1:22" ht="15.75">
      <c r="A117" s="21" t="s">
        <v>17</v>
      </c>
      <c r="B117" s="17" t="s">
        <v>95</v>
      </c>
      <c r="C117" s="18" t="s">
        <v>57</v>
      </c>
      <c r="D117" s="174" t="s">
        <v>18</v>
      </c>
      <c r="E117" s="175" t="s">
        <v>17</v>
      </c>
      <c r="F117" s="176"/>
      <c r="G117" s="177"/>
      <c r="H117" s="174" t="s">
        <v>17</v>
      </c>
      <c r="I117" s="175" t="s">
        <v>18</v>
      </c>
      <c r="J117" s="174" t="s">
        <v>18</v>
      </c>
      <c r="K117" s="175" t="s">
        <v>236</v>
      </c>
      <c r="L117" s="174"/>
      <c r="M117" s="175"/>
      <c r="N117" s="170" t="s">
        <v>17</v>
      </c>
      <c r="O117" s="171" t="s">
        <v>16</v>
      </c>
      <c r="P117" s="228"/>
      <c r="Q117" s="229"/>
      <c r="R117" s="320" t="s">
        <v>16</v>
      </c>
      <c r="S117" s="321"/>
      <c r="T117" s="19"/>
      <c r="U117" s="19"/>
      <c r="V117" s="20"/>
    </row>
    <row r="118" spans="1:22" ht="15.75">
      <c r="A118" s="21" t="s">
        <v>18</v>
      </c>
      <c r="B118" s="17" t="s">
        <v>97</v>
      </c>
      <c r="C118" s="18" t="s">
        <v>59</v>
      </c>
      <c r="D118" s="174" t="s">
        <v>16</v>
      </c>
      <c r="E118" s="175" t="s">
        <v>18</v>
      </c>
      <c r="F118" s="174" t="s">
        <v>18</v>
      </c>
      <c r="G118" s="175" t="s">
        <v>17</v>
      </c>
      <c r="H118" s="176"/>
      <c r="I118" s="177"/>
      <c r="J118" s="174" t="s">
        <v>16</v>
      </c>
      <c r="K118" s="175" t="s">
        <v>18</v>
      </c>
      <c r="L118" s="174"/>
      <c r="M118" s="175"/>
      <c r="N118" s="170" t="s">
        <v>16</v>
      </c>
      <c r="O118" s="171" t="s">
        <v>17</v>
      </c>
      <c r="P118" s="228"/>
      <c r="Q118" s="229"/>
      <c r="R118" s="320" t="s">
        <v>19</v>
      </c>
      <c r="S118" s="321"/>
      <c r="T118" s="19"/>
      <c r="U118" s="19"/>
      <c r="V118" s="20"/>
    </row>
    <row r="119" spans="1:22" ht="16.5" thickBot="1">
      <c r="A119" s="21" t="s">
        <v>19</v>
      </c>
      <c r="B119" s="22" t="s">
        <v>96</v>
      </c>
      <c r="C119" s="18" t="s">
        <v>27</v>
      </c>
      <c r="D119" s="174" t="s">
        <v>16</v>
      </c>
      <c r="E119" s="175" t="s">
        <v>18</v>
      </c>
      <c r="F119" s="174" t="s">
        <v>236</v>
      </c>
      <c r="G119" s="175" t="s">
        <v>18</v>
      </c>
      <c r="H119" s="174" t="s">
        <v>18</v>
      </c>
      <c r="I119" s="175" t="s">
        <v>16</v>
      </c>
      <c r="J119" s="176"/>
      <c r="K119" s="177"/>
      <c r="L119" s="174"/>
      <c r="M119" s="175"/>
      <c r="N119" s="170" t="s">
        <v>16</v>
      </c>
      <c r="O119" s="171" t="s">
        <v>17</v>
      </c>
      <c r="P119" s="228"/>
      <c r="Q119" s="229"/>
      <c r="R119" s="320" t="s">
        <v>18</v>
      </c>
      <c r="S119" s="321"/>
      <c r="T119" s="19"/>
      <c r="U119" s="19"/>
      <c r="V119" s="20"/>
    </row>
    <row r="120" spans="1:24" ht="15.75" thickTop="1">
      <c r="A120" s="23"/>
      <c r="B120" s="24" t="s">
        <v>29</v>
      </c>
      <c r="C120" s="25" t="s">
        <v>29</v>
      </c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230"/>
      <c r="S120" s="231"/>
      <c r="T120" s="26"/>
      <c r="U120" s="27"/>
      <c r="V120" s="28"/>
      <c r="W120" s="27"/>
      <c r="X120" s="29"/>
    </row>
    <row r="121" spans="1:22" ht="15.75" thickBot="1">
      <c r="A121" s="30"/>
      <c r="B121" s="31" t="s">
        <v>31</v>
      </c>
      <c r="C121" s="32"/>
      <c r="D121" s="181"/>
      <c r="E121" s="182"/>
      <c r="F121" s="322" t="s">
        <v>32</v>
      </c>
      <c r="G121" s="323"/>
      <c r="H121" s="324" t="s">
        <v>33</v>
      </c>
      <c r="I121" s="323"/>
      <c r="J121" s="324" t="s">
        <v>34</v>
      </c>
      <c r="K121" s="323"/>
      <c r="L121" s="324" t="s">
        <v>35</v>
      </c>
      <c r="M121" s="323"/>
      <c r="N121" s="324" t="s">
        <v>36</v>
      </c>
      <c r="O121" s="323"/>
      <c r="P121" s="325"/>
      <c r="Q121" s="326"/>
      <c r="R121" s="183" t="s">
        <v>206</v>
      </c>
      <c r="T121" s="33" t="s">
        <v>24</v>
      </c>
      <c r="U121" s="34"/>
      <c r="V121" s="15"/>
    </row>
    <row r="122" spans="1:34" ht="15.75">
      <c r="A122" s="35" t="s">
        <v>38</v>
      </c>
      <c r="B122" s="36" t="str">
        <f>IF(B116&gt;"",B116,"")</f>
        <v>Per Grefberg</v>
      </c>
      <c r="C122" s="36" t="str">
        <f>IF(B118&gt;"",B118,"")</f>
        <v>Marko Pietilä</v>
      </c>
      <c r="D122" s="185"/>
      <c r="E122" s="186"/>
      <c r="F122" s="318" t="s">
        <v>230</v>
      </c>
      <c r="G122" s="319"/>
      <c r="H122" s="315" t="s">
        <v>239</v>
      </c>
      <c r="I122" s="316"/>
      <c r="J122" s="315" t="s">
        <v>249</v>
      </c>
      <c r="K122" s="316"/>
      <c r="L122" s="315" t="s">
        <v>241</v>
      </c>
      <c r="M122" s="316"/>
      <c r="N122" s="317"/>
      <c r="O122" s="316"/>
      <c r="P122" s="187"/>
      <c r="Q122" s="188"/>
      <c r="R122" s="233">
        <v>9</v>
      </c>
      <c r="T122" s="151"/>
      <c r="U122" s="38"/>
      <c r="V122" s="39"/>
      <c r="Y122" s="40"/>
      <c r="Z122" s="41"/>
      <c r="AA122" s="40"/>
      <c r="AB122" s="41"/>
      <c r="AC122" s="40"/>
      <c r="AD122" s="41"/>
      <c r="AE122" s="40"/>
      <c r="AF122" s="41"/>
      <c r="AG122" s="40"/>
      <c r="AH122" s="41"/>
    </row>
    <row r="123" spans="1:34" ht="15.75">
      <c r="A123" s="35" t="s">
        <v>39</v>
      </c>
      <c r="B123" s="36" t="str">
        <f>IF(B117&gt;"",B117,"")</f>
        <v>Kari Saarinen</v>
      </c>
      <c r="C123" s="36" t="str">
        <f>IF(B119&gt;"",B119,"")</f>
        <v>Jouni Nousiainen</v>
      </c>
      <c r="D123" s="190"/>
      <c r="E123" s="186"/>
      <c r="F123" s="308" t="s">
        <v>237</v>
      </c>
      <c r="G123" s="309"/>
      <c r="H123" s="308" t="s">
        <v>230</v>
      </c>
      <c r="I123" s="309"/>
      <c r="J123" s="308" t="s">
        <v>241</v>
      </c>
      <c r="K123" s="309"/>
      <c r="L123" s="308"/>
      <c r="M123" s="309"/>
      <c r="N123" s="308"/>
      <c r="O123" s="309"/>
      <c r="P123" s="187"/>
      <c r="Q123" s="188"/>
      <c r="R123" s="234" t="s">
        <v>207</v>
      </c>
      <c r="T123" s="152"/>
      <c r="U123" s="38"/>
      <c r="V123" s="39"/>
      <c r="Y123" s="42"/>
      <c r="Z123" s="43"/>
      <c r="AA123" s="42"/>
      <c r="AB123" s="43"/>
      <c r="AC123" s="42"/>
      <c r="AD123" s="43"/>
      <c r="AE123" s="42"/>
      <c r="AF123" s="43"/>
      <c r="AG123" s="42"/>
      <c r="AH123" s="43"/>
    </row>
    <row r="124" spans="1:34" ht="16.5" thickBot="1">
      <c r="A124" s="35" t="s">
        <v>40</v>
      </c>
      <c r="B124" s="44" t="str">
        <f>IF(B116&gt;"",B116,"")</f>
        <v>Per Grefberg</v>
      </c>
      <c r="C124" s="44" t="str">
        <f>IF(B119&gt;"",B119,"")</f>
        <v>Jouni Nousiainen</v>
      </c>
      <c r="D124" s="181"/>
      <c r="E124" s="182"/>
      <c r="F124" s="313" t="s">
        <v>232</v>
      </c>
      <c r="G124" s="314"/>
      <c r="H124" s="313" t="s">
        <v>249</v>
      </c>
      <c r="I124" s="314"/>
      <c r="J124" s="313" t="s">
        <v>238</v>
      </c>
      <c r="K124" s="314"/>
      <c r="L124" s="313" t="s">
        <v>234</v>
      </c>
      <c r="M124" s="314"/>
      <c r="N124" s="313"/>
      <c r="O124" s="314"/>
      <c r="P124" s="187"/>
      <c r="Q124" s="188"/>
      <c r="R124" s="234">
        <v>10</v>
      </c>
      <c r="T124" s="152"/>
      <c r="U124" s="38"/>
      <c r="V124" s="39"/>
      <c r="Y124" s="42"/>
      <c r="Z124" s="43"/>
      <c r="AA124" s="42"/>
      <c r="AB124" s="43"/>
      <c r="AC124" s="42"/>
      <c r="AD124" s="43"/>
      <c r="AE124" s="42"/>
      <c r="AF124" s="43"/>
      <c r="AG124" s="42"/>
      <c r="AH124" s="43"/>
    </row>
    <row r="125" spans="1:34" ht="15.75">
      <c r="A125" s="35" t="s">
        <v>41</v>
      </c>
      <c r="B125" s="36" t="str">
        <f>IF(B117&gt;"",B117,"")</f>
        <v>Kari Saarinen</v>
      </c>
      <c r="C125" s="36" t="str">
        <f>IF(B118&gt;"",B118,"")</f>
        <v>Marko Pietilä</v>
      </c>
      <c r="D125" s="185"/>
      <c r="E125" s="186"/>
      <c r="F125" s="315" t="s">
        <v>237</v>
      </c>
      <c r="G125" s="316"/>
      <c r="H125" s="315" t="s">
        <v>237</v>
      </c>
      <c r="I125" s="316"/>
      <c r="J125" s="315" t="s">
        <v>244</v>
      </c>
      <c r="K125" s="316"/>
      <c r="L125" s="315" t="s">
        <v>248</v>
      </c>
      <c r="M125" s="316"/>
      <c r="N125" s="315" t="s">
        <v>243</v>
      </c>
      <c r="O125" s="316"/>
      <c r="P125" s="187"/>
      <c r="Q125" s="188"/>
      <c r="R125" s="234" t="s">
        <v>208</v>
      </c>
      <c r="T125" s="152"/>
      <c r="U125" s="38"/>
      <c r="V125" s="39"/>
      <c r="Y125" s="42"/>
      <c r="Z125" s="43"/>
      <c r="AA125" s="42"/>
      <c r="AB125" s="43"/>
      <c r="AC125" s="42"/>
      <c r="AD125" s="43"/>
      <c r="AE125" s="42"/>
      <c r="AF125" s="43"/>
      <c r="AG125" s="42"/>
      <c r="AH125" s="43"/>
    </row>
    <row r="126" spans="1:34" ht="15.75">
      <c r="A126" s="35" t="s">
        <v>42</v>
      </c>
      <c r="B126" s="36" t="str">
        <f>IF(B116&gt;"",B116,"")</f>
        <v>Per Grefberg</v>
      </c>
      <c r="C126" s="36" t="str">
        <f>IF(B117&gt;"",B117,"")</f>
        <v>Kari Saarinen</v>
      </c>
      <c r="D126" s="190"/>
      <c r="E126" s="186"/>
      <c r="F126" s="308" t="s">
        <v>250</v>
      </c>
      <c r="G126" s="309"/>
      <c r="H126" s="308" t="s">
        <v>237</v>
      </c>
      <c r="I126" s="309"/>
      <c r="J126" s="308" t="s">
        <v>231</v>
      </c>
      <c r="K126" s="309"/>
      <c r="L126" s="308" t="s">
        <v>249</v>
      </c>
      <c r="M126" s="309"/>
      <c r="N126" s="308" t="s">
        <v>232</v>
      </c>
      <c r="O126" s="309"/>
      <c r="P126" s="187"/>
      <c r="Q126" s="188"/>
      <c r="R126" s="234">
        <v>11</v>
      </c>
      <c r="T126" s="152"/>
      <c r="U126" s="38"/>
      <c r="V126" s="39"/>
      <c r="Y126" s="42"/>
      <c r="Z126" s="43"/>
      <c r="AA126" s="42"/>
      <c r="AB126" s="43"/>
      <c r="AC126" s="42"/>
      <c r="AD126" s="43"/>
      <c r="AE126" s="42"/>
      <c r="AF126" s="43"/>
      <c r="AG126" s="42"/>
      <c r="AH126" s="43"/>
    </row>
    <row r="127" spans="1:34" ht="16.5" thickBot="1">
      <c r="A127" s="45" t="s">
        <v>43</v>
      </c>
      <c r="B127" s="46" t="str">
        <f>IF(B118&gt;"",B118,"")</f>
        <v>Marko Pietilä</v>
      </c>
      <c r="C127" s="46" t="str">
        <f>IF(B119&gt;"",B119,"")</f>
        <v>Jouni Nousiainen</v>
      </c>
      <c r="D127" s="192"/>
      <c r="E127" s="193"/>
      <c r="F127" s="310" t="s">
        <v>253</v>
      </c>
      <c r="G127" s="311"/>
      <c r="H127" s="310" t="s">
        <v>243</v>
      </c>
      <c r="I127" s="311"/>
      <c r="J127" s="310" t="s">
        <v>239</v>
      </c>
      <c r="K127" s="311"/>
      <c r="L127" s="310" t="s">
        <v>244</v>
      </c>
      <c r="M127" s="311"/>
      <c r="N127" s="310"/>
      <c r="O127" s="311"/>
      <c r="P127" s="194"/>
      <c r="Q127" s="195"/>
      <c r="R127" s="235" t="s">
        <v>209</v>
      </c>
      <c r="T127" s="152"/>
      <c r="U127" s="38"/>
      <c r="V127" s="39"/>
      <c r="Y127" s="47"/>
      <c r="Z127" s="48"/>
      <c r="AA127" s="47"/>
      <c r="AB127" s="48"/>
      <c r="AC127" s="47"/>
      <c r="AD127" s="48"/>
      <c r="AE127" s="47"/>
      <c r="AF127" s="48"/>
      <c r="AG127" s="47"/>
      <c r="AH127" s="48"/>
    </row>
    <row r="128" ht="16.5" thickBot="1" thickTop="1"/>
    <row r="129" spans="1:19" ht="16.5" thickTop="1">
      <c r="A129" s="3"/>
      <c r="B129" s="4" t="s">
        <v>58</v>
      </c>
      <c r="C129" s="5"/>
      <c r="D129" s="154"/>
      <c r="E129" s="154"/>
      <c r="F129" s="155"/>
      <c r="G129" s="154"/>
      <c r="H129" s="156" t="s">
        <v>5</v>
      </c>
      <c r="I129" s="157"/>
      <c r="J129" s="296" t="s">
        <v>60</v>
      </c>
      <c r="K129" s="297"/>
      <c r="L129" s="297"/>
      <c r="M129" s="298"/>
      <c r="N129" s="158" t="s">
        <v>6</v>
      </c>
      <c r="O129" s="159"/>
      <c r="P129" s="299"/>
      <c r="Q129" s="295"/>
      <c r="R129" s="295"/>
      <c r="S129" s="333"/>
    </row>
    <row r="130" spans="1:19" ht="16.5" thickBot="1">
      <c r="A130" s="7"/>
      <c r="B130" s="8" t="s">
        <v>59</v>
      </c>
      <c r="C130" s="9" t="s">
        <v>7</v>
      </c>
      <c r="D130" s="300">
        <v>9</v>
      </c>
      <c r="E130" s="301"/>
      <c r="F130" s="302"/>
      <c r="G130" s="303" t="s">
        <v>8</v>
      </c>
      <c r="H130" s="301"/>
      <c r="I130" s="301"/>
      <c r="J130" s="304">
        <v>39144</v>
      </c>
      <c r="K130" s="304"/>
      <c r="L130" s="304"/>
      <c r="M130" s="305"/>
      <c r="N130" s="160" t="s">
        <v>9</v>
      </c>
      <c r="O130" s="161"/>
      <c r="P130" s="306" t="s">
        <v>211</v>
      </c>
      <c r="Q130" s="307"/>
      <c r="R130" s="307"/>
      <c r="S130" s="334"/>
    </row>
    <row r="131" spans="1:22" ht="15.75" thickTop="1">
      <c r="A131" s="12"/>
      <c r="B131" s="13" t="s">
        <v>15</v>
      </c>
      <c r="C131" s="14" t="s">
        <v>0</v>
      </c>
      <c r="D131" s="327" t="s">
        <v>16</v>
      </c>
      <c r="E131" s="328"/>
      <c r="F131" s="327" t="s">
        <v>17</v>
      </c>
      <c r="G131" s="328"/>
      <c r="H131" s="327" t="s">
        <v>18</v>
      </c>
      <c r="I131" s="328"/>
      <c r="J131" s="327" t="s">
        <v>19</v>
      </c>
      <c r="K131" s="328"/>
      <c r="L131" s="327"/>
      <c r="M131" s="328"/>
      <c r="N131" s="223" t="s">
        <v>20</v>
      </c>
      <c r="O131" s="224" t="s">
        <v>21</v>
      </c>
      <c r="P131" s="225"/>
      <c r="Q131" s="226"/>
      <c r="R131" s="329"/>
      <c r="S131" s="330"/>
      <c r="T131" s="331"/>
      <c r="U131" s="332"/>
      <c r="V131" s="15"/>
    </row>
    <row r="132" spans="1:22" ht="15.75">
      <c r="A132" s="16" t="s">
        <v>16</v>
      </c>
      <c r="B132" s="17" t="s">
        <v>98</v>
      </c>
      <c r="C132" s="18" t="s">
        <v>57</v>
      </c>
      <c r="D132" s="166"/>
      <c r="E132" s="167"/>
      <c r="F132" s="169"/>
      <c r="G132" s="168"/>
      <c r="H132" s="169" t="s">
        <v>18</v>
      </c>
      <c r="I132" s="168" t="s">
        <v>236</v>
      </c>
      <c r="J132" s="169" t="s">
        <v>18</v>
      </c>
      <c r="K132" s="168" t="s">
        <v>236</v>
      </c>
      <c r="L132" s="169"/>
      <c r="M132" s="168"/>
      <c r="N132" s="170">
        <f>IF(SUM(D132:M132)=0,"",COUNTIF(E132:E135,"3"))</f>
      </c>
      <c r="O132" s="171">
        <f>IF(SUM(E132:N132)=0,"",COUNTIF(D132:D135,"3"))</f>
      </c>
      <c r="P132" s="228"/>
      <c r="Q132" s="229"/>
      <c r="R132" s="320" t="s">
        <v>16</v>
      </c>
      <c r="S132" s="321"/>
      <c r="T132" s="19"/>
      <c r="U132" s="19"/>
      <c r="V132" s="20"/>
    </row>
    <row r="133" spans="1:22" ht="15.75">
      <c r="A133" s="21" t="s">
        <v>17</v>
      </c>
      <c r="B133" s="17" t="s">
        <v>99</v>
      </c>
      <c r="C133" s="18" t="s">
        <v>81</v>
      </c>
      <c r="D133" s="174"/>
      <c r="E133" s="175"/>
      <c r="F133" s="176"/>
      <c r="G133" s="177"/>
      <c r="H133" s="174"/>
      <c r="I133" s="175"/>
      <c r="J133" s="174"/>
      <c r="K133" s="175"/>
      <c r="L133" s="174"/>
      <c r="M133" s="175"/>
      <c r="N133" s="170">
        <f>IF(SUM(D133:M133)=0,"",COUNTIF(G132:G135,"3"))</f>
      </c>
      <c r="O133" s="171">
        <f>IF(SUM(E133:N133)=0,"",COUNTIF(F132:F135,"3"))</f>
      </c>
      <c r="P133" s="228"/>
      <c r="Q133" s="229"/>
      <c r="R133" s="320"/>
      <c r="S133" s="321"/>
      <c r="T133" s="19"/>
      <c r="U133" s="19"/>
      <c r="V133" s="20"/>
    </row>
    <row r="134" spans="1:22" ht="15.75">
      <c r="A134" s="21" t="s">
        <v>18</v>
      </c>
      <c r="B134" s="17" t="s">
        <v>53</v>
      </c>
      <c r="C134" s="18" t="s">
        <v>51</v>
      </c>
      <c r="D134" s="174" t="s">
        <v>236</v>
      </c>
      <c r="E134" s="175" t="s">
        <v>18</v>
      </c>
      <c r="F134" s="174"/>
      <c r="G134" s="175"/>
      <c r="H134" s="176"/>
      <c r="I134" s="177"/>
      <c r="J134" s="174" t="s">
        <v>18</v>
      </c>
      <c r="K134" s="175" t="s">
        <v>16</v>
      </c>
      <c r="L134" s="174"/>
      <c r="M134" s="175"/>
      <c r="N134" s="170">
        <f>IF(SUM(D134:M134)=0,"",COUNTIF(I132:I135,"3"))</f>
      </c>
      <c r="O134" s="171">
        <f>IF(SUM(E134:N134)=0,"",COUNTIF(H132:H135,"3"))</f>
      </c>
      <c r="P134" s="228"/>
      <c r="Q134" s="229"/>
      <c r="R134" s="320" t="s">
        <v>17</v>
      </c>
      <c r="S134" s="321"/>
      <c r="T134" s="19"/>
      <c r="U134" s="19"/>
      <c r="V134" s="20"/>
    </row>
    <row r="135" spans="1:22" ht="16.5" thickBot="1">
      <c r="A135" s="21" t="s">
        <v>19</v>
      </c>
      <c r="B135" s="22" t="s">
        <v>100</v>
      </c>
      <c r="C135" s="18" t="s">
        <v>12</v>
      </c>
      <c r="D135" s="174" t="s">
        <v>236</v>
      </c>
      <c r="E135" s="175" t="s">
        <v>18</v>
      </c>
      <c r="F135" s="174"/>
      <c r="G135" s="175"/>
      <c r="H135" s="174" t="s">
        <v>16</v>
      </c>
      <c r="I135" s="175" t="s">
        <v>18</v>
      </c>
      <c r="J135" s="176"/>
      <c r="K135" s="177"/>
      <c r="L135" s="174"/>
      <c r="M135" s="175"/>
      <c r="N135" s="170">
        <f>IF(SUM(D135:M135)=0,"",COUNTIF(K132:K135,"3"))</f>
      </c>
      <c r="O135" s="171">
        <f>IF(SUM(E135:N135)=0,"",COUNTIF(J132:J135,"3"))</f>
      </c>
      <c r="P135" s="228"/>
      <c r="Q135" s="229"/>
      <c r="R135" s="320" t="s">
        <v>18</v>
      </c>
      <c r="S135" s="321"/>
      <c r="T135" s="19"/>
      <c r="U135" s="19"/>
      <c r="V135" s="20"/>
    </row>
    <row r="136" spans="1:24" ht="15.75" thickTop="1">
      <c r="A136" s="23"/>
      <c r="B136" s="24" t="s">
        <v>29</v>
      </c>
      <c r="C136" s="25" t="s">
        <v>29</v>
      </c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230"/>
      <c r="S136" s="231"/>
      <c r="T136" s="26"/>
      <c r="U136" s="27"/>
      <c r="V136" s="28"/>
      <c r="W136" s="27"/>
      <c r="X136" s="29"/>
    </row>
    <row r="137" spans="1:22" ht="15.75" thickBot="1">
      <c r="A137" s="30"/>
      <c r="B137" s="31" t="s">
        <v>31</v>
      </c>
      <c r="C137" s="32"/>
      <c r="D137" s="181"/>
      <c r="E137" s="182"/>
      <c r="F137" s="322" t="s">
        <v>32</v>
      </c>
      <c r="G137" s="323"/>
      <c r="H137" s="324" t="s">
        <v>33</v>
      </c>
      <c r="I137" s="323"/>
      <c r="J137" s="324" t="s">
        <v>34</v>
      </c>
      <c r="K137" s="323"/>
      <c r="L137" s="324" t="s">
        <v>35</v>
      </c>
      <c r="M137" s="323"/>
      <c r="N137" s="324" t="s">
        <v>36</v>
      </c>
      <c r="O137" s="323"/>
      <c r="P137" s="325"/>
      <c r="Q137" s="326"/>
      <c r="R137" s="183" t="s">
        <v>206</v>
      </c>
      <c r="T137" s="33" t="s">
        <v>24</v>
      </c>
      <c r="U137" s="34"/>
      <c r="V137" s="15"/>
    </row>
    <row r="138" spans="1:34" ht="15.75">
      <c r="A138" s="35" t="s">
        <v>38</v>
      </c>
      <c r="B138" s="36" t="str">
        <f>IF(B132&gt;"",B132,"")</f>
        <v>Jani Utriainen</v>
      </c>
      <c r="C138" s="36" t="str">
        <f>IF(B134&gt;"",B134,"")</f>
        <v>Roope Kantola</v>
      </c>
      <c r="D138" s="185"/>
      <c r="E138" s="186"/>
      <c r="F138" s="318" t="s">
        <v>239</v>
      </c>
      <c r="G138" s="319"/>
      <c r="H138" s="315" t="s">
        <v>247</v>
      </c>
      <c r="I138" s="316"/>
      <c r="J138" s="315" t="s">
        <v>237</v>
      </c>
      <c r="K138" s="316"/>
      <c r="L138" s="315"/>
      <c r="M138" s="316"/>
      <c r="N138" s="317"/>
      <c r="O138" s="316"/>
      <c r="P138" s="187"/>
      <c r="Q138" s="188"/>
      <c r="R138" s="233">
        <v>9</v>
      </c>
      <c r="T138" s="151"/>
      <c r="U138" s="38"/>
      <c r="V138" s="39"/>
      <c r="Y138" s="40"/>
      <c r="Z138" s="41"/>
      <c r="AA138" s="40"/>
      <c r="AB138" s="41"/>
      <c r="AC138" s="40"/>
      <c r="AD138" s="41"/>
      <c r="AE138" s="40"/>
      <c r="AF138" s="41"/>
      <c r="AG138" s="40"/>
      <c r="AH138" s="41"/>
    </row>
    <row r="139" spans="1:34" ht="15.75">
      <c r="A139" s="35" t="s">
        <v>39</v>
      </c>
      <c r="B139" s="36" t="str">
        <f>IF(B133&gt;"",B133,"")</f>
        <v>Tuomas Perkkiö</v>
      </c>
      <c r="C139" s="36" t="str">
        <f>IF(B135&gt;"",B135,"")</f>
        <v>Juha Rimpiläinen</v>
      </c>
      <c r="D139" s="190"/>
      <c r="E139" s="186"/>
      <c r="F139" s="308" t="s">
        <v>229</v>
      </c>
      <c r="G139" s="309"/>
      <c r="H139" s="308"/>
      <c r="I139" s="309"/>
      <c r="J139" s="308"/>
      <c r="K139" s="309"/>
      <c r="L139" s="308"/>
      <c r="M139" s="309"/>
      <c r="N139" s="308"/>
      <c r="O139" s="309"/>
      <c r="P139" s="187"/>
      <c r="Q139" s="188"/>
      <c r="R139" s="234" t="s">
        <v>207</v>
      </c>
      <c r="T139" s="152"/>
      <c r="U139" s="38"/>
      <c r="V139" s="39"/>
      <c r="Y139" s="42"/>
      <c r="Z139" s="43"/>
      <c r="AA139" s="42"/>
      <c r="AB139" s="43"/>
      <c r="AC139" s="42"/>
      <c r="AD139" s="43"/>
      <c r="AE139" s="42"/>
      <c r="AF139" s="43"/>
      <c r="AG139" s="42"/>
      <c r="AH139" s="43"/>
    </row>
    <row r="140" spans="1:34" ht="16.5" thickBot="1">
      <c r="A140" s="35" t="s">
        <v>40</v>
      </c>
      <c r="B140" s="44" t="str">
        <f>IF(B132&gt;"",B132,"")</f>
        <v>Jani Utriainen</v>
      </c>
      <c r="C140" s="44" t="str">
        <f>IF(B135&gt;"",B135,"")</f>
        <v>Juha Rimpiläinen</v>
      </c>
      <c r="D140" s="181"/>
      <c r="E140" s="182"/>
      <c r="F140" s="313" t="s">
        <v>239</v>
      </c>
      <c r="G140" s="314"/>
      <c r="H140" s="313" t="s">
        <v>241</v>
      </c>
      <c r="I140" s="314"/>
      <c r="J140" s="313" t="s">
        <v>241</v>
      </c>
      <c r="K140" s="314"/>
      <c r="L140" s="313"/>
      <c r="M140" s="314"/>
      <c r="N140" s="313"/>
      <c r="O140" s="314"/>
      <c r="P140" s="187"/>
      <c r="Q140" s="188"/>
      <c r="R140" s="234">
        <v>10</v>
      </c>
      <c r="T140" s="152"/>
      <c r="U140" s="38"/>
      <c r="V140" s="39"/>
      <c r="Y140" s="42"/>
      <c r="Z140" s="43"/>
      <c r="AA140" s="42"/>
      <c r="AB140" s="43"/>
      <c r="AC140" s="42"/>
      <c r="AD140" s="43"/>
      <c r="AE140" s="42"/>
      <c r="AF140" s="43"/>
      <c r="AG140" s="42"/>
      <c r="AH140" s="43"/>
    </row>
    <row r="141" spans="1:34" ht="15.75">
      <c r="A141" s="35" t="s">
        <v>41</v>
      </c>
      <c r="B141" s="36" t="str">
        <f>IF(B133&gt;"",B133,"")</f>
        <v>Tuomas Perkkiö</v>
      </c>
      <c r="C141" s="36" t="str">
        <f>IF(B134&gt;"",B134,"")</f>
        <v>Roope Kantola</v>
      </c>
      <c r="D141" s="185"/>
      <c r="E141" s="186"/>
      <c r="F141" s="315" t="s">
        <v>229</v>
      </c>
      <c r="G141" s="316"/>
      <c r="H141" s="315"/>
      <c r="I141" s="316"/>
      <c r="J141" s="315"/>
      <c r="K141" s="316"/>
      <c r="L141" s="315"/>
      <c r="M141" s="316"/>
      <c r="N141" s="315"/>
      <c r="O141" s="316"/>
      <c r="P141" s="187"/>
      <c r="Q141" s="188"/>
      <c r="R141" s="234" t="s">
        <v>208</v>
      </c>
      <c r="T141" s="152"/>
      <c r="U141" s="38"/>
      <c r="V141" s="39"/>
      <c r="Y141" s="42"/>
      <c r="Z141" s="43"/>
      <c r="AA141" s="42"/>
      <c r="AB141" s="43"/>
      <c r="AC141" s="42"/>
      <c r="AD141" s="43"/>
      <c r="AE141" s="42"/>
      <c r="AF141" s="43"/>
      <c r="AG141" s="42"/>
      <c r="AH141" s="43"/>
    </row>
    <row r="142" spans="1:34" ht="15.75">
      <c r="A142" s="35" t="s">
        <v>42</v>
      </c>
      <c r="B142" s="36" t="str">
        <f>IF(B132&gt;"",B132,"")</f>
        <v>Jani Utriainen</v>
      </c>
      <c r="C142" s="36" t="str">
        <f>IF(B133&gt;"",B133,"")</f>
        <v>Tuomas Perkkiö</v>
      </c>
      <c r="D142" s="190"/>
      <c r="E142" s="186"/>
      <c r="F142" s="308" t="s">
        <v>229</v>
      </c>
      <c r="G142" s="309"/>
      <c r="H142" s="308"/>
      <c r="I142" s="309"/>
      <c r="J142" s="312"/>
      <c r="K142" s="309"/>
      <c r="L142" s="308"/>
      <c r="M142" s="309"/>
      <c r="N142" s="308"/>
      <c r="O142" s="309"/>
      <c r="P142" s="187"/>
      <c r="Q142" s="188"/>
      <c r="R142" s="234">
        <v>11</v>
      </c>
      <c r="T142" s="152"/>
      <c r="U142" s="38"/>
      <c r="V142" s="39"/>
      <c r="Y142" s="42"/>
      <c r="Z142" s="43"/>
      <c r="AA142" s="42"/>
      <c r="AB142" s="43"/>
      <c r="AC142" s="42"/>
      <c r="AD142" s="43"/>
      <c r="AE142" s="42"/>
      <c r="AF142" s="43"/>
      <c r="AG142" s="42"/>
      <c r="AH142" s="43"/>
    </row>
    <row r="143" spans="1:34" ht="16.5" thickBot="1">
      <c r="A143" s="45" t="s">
        <v>43</v>
      </c>
      <c r="B143" s="46" t="str">
        <f>IF(B134&gt;"",B134,"")</f>
        <v>Roope Kantola</v>
      </c>
      <c r="C143" s="46" t="str">
        <f>IF(B135&gt;"",B135,"")</f>
        <v>Juha Rimpiläinen</v>
      </c>
      <c r="D143" s="192"/>
      <c r="E143" s="193"/>
      <c r="F143" s="310" t="s">
        <v>233</v>
      </c>
      <c r="G143" s="311"/>
      <c r="H143" s="310" t="s">
        <v>247</v>
      </c>
      <c r="I143" s="311"/>
      <c r="J143" s="310" t="s">
        <v>232</v>
      </c>
      <c r="K143" s="311"/>
      <c r="L143" s="310" t="s">
        <v>237</v>
      </c>
      <c r="M143" s="311"/>
      <c r="N143" s="310"/>
      <c r="O143" s="311"/>
      <c r="P143" s="194"/>
      <c r="Q143" s="195"/>
      <c r="R143" s="235" t="s">
        <v>209</v>
      </c>
      <c r="T143" s="152"/>
      <c r="U143" s="38"/>
      <c r="V143" s="39"/>
      <c r="Y143" s="47"/>
      <c r="Z143" s="48"/>
      <c r="AA143" s="47"/>
      <c r="AB143" s="48"/>
      <c r="AC143" s="47"/>
      <c r="AD143" s="48"/>
      <c r="AE143" s="47"/>
      <c r="AF143" s="48"/>
      <c r="AG143" s="47"/>
      <c r="AH143" s="48"/>
    </row>
    <row r="144" ht="16.5" thickBot="1" thickTop="1"/>
    <row r="145" spans="1:19" ht="16.5" thickTop="1">
      <c r="A145" s="3"/>
      <c r="B145" s="4" t="s">
        <v>58</v>
      </c>
      <c r="C145" s="5"/>
      <c r="D145" s="154"/>
      <c r="E145" s="154"/>
      <c r="F145" s="155"/>
      <c r="G145" s="154"/>
      <c r="H145" s="156" t="s">
        <v>5</v>
      </c>
      <c r="I145" s="157"/>
      <c r="J145" s="296" t="s">
        <v>60</v>
      </c>
      <c r="K145" s="297"/>
      <c r="L145" s="297"/>
      <c r="M145" s="298"/>
      <c r="N145" s="158" t="s">
        <v>6</v>
      </c>
      <c r="O145" s="159"/>
      <c r="P145" s="299"/>
      <c r="Q145" s="295"/>
      <c r="R145" s="295"/>
      <c r="S145" s="333"/>
    </row>
    <row r="146" spans="1:19" ht="16.5" thickBot="1">
      <c r="A146" s="7"/>
      <c r="B146" s="8" t="s">
        <v>59</v>
      </c>
      <c r="C146" s="9" t="s">
        <v>7</v>
      </c>
      <c r="D146" s="300">
        <v>10</v>
      </c>
      <c r="E146" s="301"/>
      <c r="F146" s="302"/>
      <c r="G146" s="303" t="s">
        <v>8</v>
      </c>
      <c r="H146" s="301"/>
      <c r="I146" s="301"/>
      <c r="J146" s="304">
        <v>39144</v>
      </c>
      <c r="K146" s="304"/>
      <c r="L146" s="304"/>
      <c r="M146" s="305"/>
      <c r="N146" s="160" t="s">
        <v>9</v>
      </c>
      <c r="O146" s="161"/>
      <c r="P146" s="306" t="s">
        <v>211</v>
      </c>
      <c r="Q146" s="307"/>
      <c r="R146" s="307"/>
      <c r="S146" s="334"/>
    </row>
    <row r="147" spans="1:22" ht="15.75" thickTop="1">
      <c r="A147" s="12"/>
      <c r="B147" s="13" t="s">
        <v>15</v>
      </c>
      <c r="C147" s="14" t="s">
        <v>0</v>
      </c>
      <c r="D147" s="327" t="s">
        <v>16</v>
      </c>
      <c r="E147" s="328"/>
      <c r="F147" s="327" t="s">
        <v>17</v>
      </c>
      <c r="G147" s="328"/>
      <c r="H147" s="327" t="s">
        <v>18</v>
      </c>
      <c r="I147" s="328"/>
      <c r="J147" s="327" t="s">
        <v>19</v>
      </c>
      <c r="K147" s="328"/>
      <c r="L147" s="327"/>
      <c r="M147" s="328"/>
      <c r="N147" s="223" t="s">
        <v>20</v>
      </c>
      <c r="O147" s="224" t="s">
        <v>21</v>
      </c>
      <c r="P147" s="225"/>
      <c r="Q147" s="226"/>
      <c r="R147" s="329"/>
      <c r="S147" s="330"/>
      <c r="T147" s="331"/>
      <c r="U147" s="332"/>
      <c r="V147" s="15"/>
    </row>
    <row r="148" spans="1:22" ht="15.75">
      <c r="A148" s="16" t="s">
        <v>16</v>
      </c>
      <c r="B148" s="17" t="s">
        <v>101</v>
      </c>
      <c r="C148" s="18" t="s">
        <v>102</v>
      </c>
      <c r="D148" s="166"/>
      <c r="E148" s="167"/>
      <c r="F148" s="169" t="s">
        <v>16</v>
      </c>
      <c r="G148" s="168" t="s">
        <v>18</v>
      </c>
      <c r="H148" s="169" t="s">
        <v>18</v>
      </c>
      <c r="I148" s="168" t="s">
        <v>17</v>
      </c>
      <c r="J148" s="169" t="s">
        <v>18</v>
      </c>
      <c r="K148" s="168" t="s">
        <v>236</v>
      </c>
      <c r="L148" s="169"/>
      <c r="M148" s="168"/>
      <c r="N148" s="170">
        <f>IF(SUM(D148:M148)=0,"",COUNTIF(E148:E151,"3"))</f>
      </c>
      <c r="O148" s="171">
        <f>IF(SUM(E148:N148)=0,"",COUNTIF(D148:D151,"3"))</f>
      </c>
      <c r="P148" s="228"/>
      <c r="Q148" s="229"/>
      <c r="R148" s="320" t="s">
        <v>17</v>
      </c>
      <c r="S148" s="321"/>
      <c r="T148" s="19"/>
      <c r="U148" s="19"/>
      <c r="V148" s="20"/>
    </row>
    <row r="149" spans="1:22" ht="15.75">
      <c r="A149" s="21" t="s">
        <v>17</v>
      </c>
      <c r="B149" s="17" t="s">
        <v>103</v>
      </c>
      <c r="C149" s="18" t="s">
        <v>57</v>
      </c>
      <c r="D149" s="174" t="s">
        <v>18</v>
      </c>
      <c r="E149" s="175" t="s">
        <v>16</v>
      </c>
      <c r="F149" s="176"/>
      <c r="G149" s="177"/>
      <c r="H149" s="174" t="s">
        <v>18</v>
      </c>
      <c r="I149" s="175" t="s">
        <v>236</v>
      </c>
      <c r="J149" s="174" t="s">
        <v>18</v>
      </c>
      <c r="K149" s="175" t="s">
        <v>236</v>
      </c>
      <c r="L149" s="174"/>
      <c r="M149" s="175"/>
      <c r="N149" s="170">
        <f>IF(SUM(D149:M149)=0,"",COUNTIF(G148:G151,"3"))</f>
      </c>
      <c r="O149" s="171">
        <f>IF(SUM(E149:N149)=0,"",COUNTIF(F148:F151,"3"))</f>
      </c>
      <c r="P149" s="228"/>
      <c r="Q149" s="229"/>
      <c r="R149" s="320" t="s">
        <v>16</v>
      </c>
      <c r="S149" s="321"/>
      <c r="T149" s="19"/>
      <c r="U149" s="19"/>
      <c r="V149" s="20"/>
    </row>
    <row r="150" spans="1:22" ht="15.75">
      <c r="A150" s="21" t="s">
        <v>18</v>
      </c>
      <c r="B150" s="17" t="s">
        <v>26</v>
      </c>
      <c r="C150" s="18" t="s">
        <v>27</v>
      </c>
      <c r="D150" s="174" t="s">
        <v>17</v>
      </c>
      <c r="E150" s="175" t="s">
        <v>18</v>
      </c>
      <c r="F150" s="174" t="s">
        <v>236</v>
      </c>
      <c r="G150" s="175" t="s">
        <v>18</v>
      </c>
      <c r="H150" s="176"/>
      <c r="I150" s="177"/>
      <c r="J150" s="174" t="s">
        <v>18</v>
      </c>
      <c r="K150" s="175" t="s">
        <v>17</v>
      </c>
      <c r="L150" s="174"/>
      <c r="M150" s="175"/>
      <c r="N150" s="170">
        <f>IF(SUM(D150:M150)=0,"",COUNTIF(I148:I151,"3"))</f>
      </c>
      <c r="O150" s="171">
        <f>IF(SUM(E150:N150)=0,"",COUNTIF(H148:H151,"3"))</f>
      </c>
      <c r="P150" s="228"/>
      <c r="Q150" s="229"/>
      <c r="R150" s="320" t="s">
        <v>18</v>
      </c>
      <c r="S150" s="321"/>
      <c r="T150" s="19"/>
      <c r="U150" s="19"/>
      <c r="V150" s="20"/>
    </row>
    <row r="151" spans="1:22" ht="16.5" thickBot="1">
      <c r="A151" s="21" t="s">
        <v>19</v>
      </c>
      <c r="B151" s="22" t="s">
        <v>104</v>
      </c>
      <c r="C151" s="18" t="s">
        <v>59</v>
      </c>
      <c r="D151" s="174" t="s">
        <v>236</v>
      </c>
      <c r="E151" s="175" t="s">
        <v>18</v>
      </c>
      <c r="F151" s="174" t="s">
        <v>236</v>
      </c>
      <c r="G151" s="175" t="s">
        <v>18</v>
      </c>
      <c r="H151" s="174" t="s">
        <v>17</v>
      </c>
      <c r="I151" s="175" t="s">
        <v>18</v>
      </c>
      <c r="J151" s="176"/>
      <c r="K151" s="177"/>
      <c r="L151" s="174"/>
      <c r="M151" s="175"/>
      <c r="N151" s="170">
        <f>IF(SUM(D151:M151)=0,"",COUNTIF(K148:K151,"3"))</f>
      </c>
      <c r="O151" s="171">
        <f>IF(SUM(E151:N151)=0,"",COUNTIF(J148:J151,"3"))</f>
      </c>
      <c r="P151" s="228"/>
      <c r="Q151" s="229"/>
      <c r="R151" s="320" t="s">
        <v>19</v>
      </c>
      <c r="S151" s="321"/>
      <c r="T151" s="19"/>
      <c r="U151" s="19"/>
      <c r="V151" s="20"/>
    </row>
    <row r="152" spans="1:24" ht="15.75" thickTop="1">
      <c r="A152" s="23"/>
      <c r="B152" s="24" t="s">
        <v>29</v>
      </c>
      <c r="C152" s="25" t="s">
        <v>29</v>
      </c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230"/>
      <c r="S152" s="231"/>
      <c r="T152" s="26"/>
      <c r="U152" s="27"/>
      <c r="V152" s="28"/>
      <c r="W152" s="27"/>
      <c r="X152" s="29"/>
    </row>
    <row r="153" spans="1:22" ht="15.75" thickBot="1">
      <c r="A153" s="30"/>
      <c r="B153" s="31" t="s">
        <v>31</v>
      </c>
      <c r="C153" s="32"/>
      <c r="D153" s="181"/>
      <c r="E153" s="182"/>
      <c r="F153" s="322" t="s">
        <v>32</v>
      </c>
      <c r="G153" s="323"/>
      <c r="H153" s="324" t="s">
        <v>33</v>
      </c>
      <c r="I153" s="323"/>
      <c r="J153" s="324" t="s">
        <v>34</v>
      </c>
      <c r="K153" s="323"/>
      <c r="L153" s="324" t="s">
        <v>35</v>
      </c>
      <c r="M153" s="323"/>
      <c r="N153" s="324" t="s">
        <v>36</v>
      </c>
      <c r="O153" s="323"/>
      <c r="P153" s="325"/>
      <c r="Q153" s="326"/>
      <c r="R153" s="183" t="s">
        <v>206</v>
      </c>
      <c r="T153" s="33" t="s">
        <v>24</v>
      </c>
      <c r="U153" s="34"/>
      <c r="V153" s="15"/>
    </row>
    <row r="154" spans="1:34" ht="15.75">
      <c r="A154" s="35" t="s">
        <v>38</v>
      </c>
      <c r="B154" s="36" t="str">
        <f>IF(B148&gt;"",B148,"")</f>
        <v>Veli-Matti Kuivalainen</v>
      </c>
      <c r="C154" s="36" t="str">
        <f>IF(B150&gt;"",B150,"")</f>
        <v>Jyri Pulkkinen</v>
      </c>
      <c r="D154" s="185"/>
      <c r="E154" s="186"/>
      <c r="F154" s="318" t="s">
        <v>249</v>
      </c>
      <c r="G154" s="319"/>
      <c r="H154" s="315" t="s">
        <v>232</v>
      </c>
      <c r="I154" s="316"/>
      <c r="J154" s="315" t="s">
        <v>254</v>
      </c>
      <c r="K154" s="316"/>
      <c r="L154" s="315" t="s">
        <v>239</v>
      </c>
      <c r="M154" s="316"/>
      <c r="N154" s="315" t="s">
        <v>231</v>
      </c>
      <c r="O154" s="316"/>
      <c r="P154" s="187"/>
      <c r="Q154" s="188"/>
      <c r="R154" s="233">
        <v>9</v>
      </c>
      <c r="T154" s="151"/>
      <c r="U154" s="38"/>
      <c r="V154" s="39"/>
      <c r="Y154" s="40"/>
      <c r="Z154" s="41"/>
      <c r="AA154" s="40"/>
      <c r="AB154" s="41"/>
      <c r="AC154" s="40"/>
      <c r="AD154" s="41"/>
      <c r="AE154" s="40"/>
      <c r="AF154" s="41"/>
      <c r="AG154" s="40"/>
      <c r="AH154" s="41"/>
    </row>
    <row r="155" spans="1:34" ht="15.75">
      <c r="A155" s="35" t="s">
        <v>39</v>
      </c>
      <c r="B155" s="36" t="str">
        <f>IF(B149&gt;"",B149,"")</f>
        <v>Lari Ikonen</v>
      </c>
      <c r="C155" s="36" t="str">
        <f>IF(B151&gt;"",B151,"")</f>
        <v>Petri Keivaara</v>
      </c>
      <c r="D155" s="190"/>
      <c r="E155" s="186"/>
      <c r="F155" s="308" t="s">
        <v>231</v>
      </c>
      <c r="G155" s="309"/>
      <c r="H155" s="308" t="s">
        <v>239</v>
      </c>
      <c r="I155" s="309"/>
      <c r="J155" s="308" t="s">
        <v>238</v>
      </c>
      <c r="K155" s="309"/>
      <c r="L155" s="308"/>
      <c r="M155" s="309"/>
      <c r="N155" s="308"/>
      <c r="O155" s="309"/>
      <c r="P155" s="187"/>
      <c r="Q155" s="188"/>
      <c r="R155" s="234" t="s">
        <v>207</v>
      </c>
      <c r="T155" s="152"/>
      <c r="U155" s="38"/>
      <c r="V155" s="39"/>
      <c r="Y155" s="42"/>
      <c r="Z155" s="43"/>
      <c r="AA155" s="42"/>
      <c r="AB155" s="43"/>
      <c r="AC155" s="42"/>
      <c r="AD155" s="43"/>
      <c r="AE155" s="42"/>
      <c r="AF155" s="43"/>
      <c r="AG155" s="42"/>
      <c r="AH155" s="43"/>
    </row>
    <row r="156" spans="1:34" ht="16.5" thickBot="1">
      <c r="A156" s="35" t="s">
        <v>40</v>
      </c>
      <c r="B156" s="44" t="str">
        <f>IF(B148&gt;"",B148,"")</f>
        <v>Veli-Matti Kuivalainen</v>
      </c>
      <c r="C156" s="44" t="str">
        <f>IF(B151&gt;"",B151,"")</f>
        <v>Petri Keivaara</v>
      </c>
      <c r="D156" s="181"/>
      <c r="E156" s="182"/>
      <c r="F156" s="313" t="s">
        <v>230</v>
      </c>
      <c r="G156" s="314"/>
      <c r="H156" s="313" t="s">
        <v>230</v>
      </c>
      <c r="I156" s="314"/>
      <c r="J156" s="313" t="s">
        <v>247</v>
      </c>
      <c r="K156" s="314"/>
      <c r="L156" s="313"/>
      <c r="M156" s="314"/>
      <c r="N156" s="313"/>
      <c r="O156" s="314"/>
      <c r="P156" s="187"/>
      <c r="Q156" s="188"/>
      <c r="R156" s="234">
        <v>10</v>
      </c>
      <c r="T156" s="152"/>
      <c r="U156" s="38"/>
      <c r="V156" s="39"/>
      <c r="Y156" s="42"/>
      <c r="Z156" s="43"/>
      <c r="AA156" s="42"/>
      <c r="AB156" s="43"/>
      <c r="AC156" s="42"/>
      <c r="AD156" s="43"/>
      <c r="AE156" s="42"/>
      <c r="AF156" s="43"/>
      <c r="AG156" s="42"/>
      <c r="AH156" s="43"/>
    </row>
    <row r="157" spans="1:34" ht="15.75">
      <c r="A157" s="35" t="s">
        <v>41</v>
      </c>
      <c r="B157" s="36" t="str">
        <f>IF(B149&gt;"",B149,"")</f>
        <v>Lari Ikonen</v>
      </c>
      <c r="C157" s="36" t="str">
        <f>IF(B150&gt;"",B150,"")</f>
        <v>Jyri Pulkkinen</v>
      </c>
      <c r="D157" s="185"/>
      <c r="E157" s="186"/>
      <c r="F157" s="315" t="s">
        <v>241</v>
      </c>
      <c r="G157" s="316"/>
      <c r="H157" s="315" t="s">
        <v>237</v>
      </c>
      <c r="I157" s="316"/>
      <c r="J157" s="315" t="s">
        <v>255</v>
      </c>
      <c r="K157" s="316"/>
      <c r="L157" s="315"/>
      <c r="M157" s="316"/>
      <c r="N157" s="315"/>
      <c r="O157" s="316"/>
      <c r="P157" s="187"/>
      <c r="Q157" s="188"/>
      <c r="R157" s="234" t="s">
        <v>208</v>
      </c>
      <c r="T157" s="152"/>
      <c r="U157" s="38"/>
      <c r="V157" s="39"/>
      <c r="Y157" s="42"/>
      <c r="Z157" s="43"/>
      <c r="AA157" s="42"/>
      <c r="AB157" s="43"/>
      <c r="AC157" s="42"/>
      <c r="AD157" s="43"/>
      <c r="AE157" s="42"/>
      <c r="AF157" s="43"/>
      <c r="AG157" s="42"/>
      <c r="AH157" s="43"/>
    </row>
    <row r="158" spans="1:34" ht="15.75">
      <c r="A158" s="35" t="s">
        <v>42</v>
      </c>
      <c r="B158" s="36" t="str">
        <f>IF(B148&gt;"",B148,"")</f>
        <v>Veli-Matti Kuivalainen</v>
      </c>
      <c r="C158" s="36" t="str">
        <f>IF(B149&gt;"",B149,"")</f>
        <v>Lari Ikonen</v>
      </c>
      <c r="D158" s="190"/>
      <c r="E158" s="186"/>
      <c r="F158" s="308" t="s">
        <v>231</v>
      </c>
      <c r="G158" s="309"/>
      <c r="H158" s="308" t="s">
        <v>243</v>
      </c>
      <c r="I158" s="309"/>
      <c r="J158" s="308" t="s">
        <v>248</v>
      </c>
      <c r="K158" s="309"/>
      <c r="L158" s="308" t="s">
        <v>248</v>
      </c>
      <c r="M158" s="309"/>
      <c r="N158" s="308"/>
      <c r="O158" s="309"/>
      <c r="P158" s="187"/>
      <c r="Q158" s="188"/>
      <c r="R158" s="234">
        <v>11</v>
      </c>
      <c r="T158" s="152"/>
      <c r="U158" s="38"/>
      <c r="V158" s="39"/>
      <c r="Y158" s="42"/>
      <c r="Z158" s="43"/>
      <c r="AA158" s="42"/>
      <c r="AB158" s="43"/>
      <c r="AC158" s="42"/>
      <c r="AD158" s="43"/>
      <c r="AE158" s="42"/>
      <c r="AF158" s="43"/>
      <c r="AG158" s="42"/>
      <c r="AH158" s="43"/>
    </row>
    <row r="159" spans="1:34" ht="16.5" thickBot="1">
      <c r="A159" s="45" t="s">
        <v>43</v>
      </c>
      <c r="B159" s="46" t="str">
        <f>IF(B150&gt;"",B150,"")</f>
        <v>Jyri Pulkkinen</v>
      </c>
      <c r="C159" s="46" t="str">
        <f>IF(B151&gt;"",B151,"")</f>
        <v>Petri Keivaara</v>
      </c>
      <c r="D159" s="192"/>
      <c r="E159" s="193"/>
      <c r="F159" s="310" t="s">
        <v>249</v>
      </c>
      <c r="G159" s="311"/>
      <c r="H159" s="310" t="s">
        <v>239</v>
      </c>
      <c r="I159" s="311"/>
      <c r="J159" s="310" t="s">
        <v>231</v>
      </c>
      <c r="K159" s="311"/>
      <c r="L159" s="310" t="s">
        <v>243</v>
      </c>
      <c r="M159" s="311"/>
      <c r="N159" s="310" t="s">
        <v>232</v>
      </c>
      <c r="O159" s="311"/>
      <c r="P159" s="194"/>
      <c r="Q159" s="195"/>
      <c r="R159" s="235" t="s">
        <v>209</v>
      </c>
      <c r="T159" s="152"/>
      <c r="U159" s="38"/>
      <c r="V159" s="39"/>
      <c r="Y159" s="47"/>
      <c r="Z159" s="48"/>
      <c r="AA159" s="47"/>
      <c r="AB159" s="48"/>
      <c r="AC159" s="47"/>
      <c r="AD159" s="48"/>
      <c r="AE159" s="47"/>
      <c r="AF159" s="48"/>
      <c r="AG159" s="47"/>
      <c r="AH159" s="48"/>
    </row>
    <row r="160" ht="16.5" thickBot="1" thickTop="1"/>
    <row r="161" spans="1:19" ht="16.5" thickTop="1">
      <c r="A161" s="3"/>
      <c r="B161" s="4" t="s">
        <v>58</v>
      </c>
      <c r="C161" s="5"/>
      <c r="D161" s="154"/>
      <c r="E161" s="154"/>
      <c r="F161" s="155"/>
      <c r="G161" s="154"/>
      <c r="H161" s="156" t="s">
        <v>5</v>
      </c>
      <c r="I161" s="157"/>
      <c r="J161" s="296" t="s">
        <v>60</v>
      </c>
      <c r="K161" s="297"/>
      <c r="L161" s="297"/>
      <c r="M161" s="298"/>
      <c r="N161" s="158" t="s">
        <v>6</v>
      </c>
      <c r="O161" s="159"/>
      <c r="P161" s="299"/>
      <c r="Q161" s="295"/>
      <c r="R161" s="295"/>
      <c r="S161" s="333"/>
    </row>
    <row r="162" spans="1:19" ht="16.5" thickBot="1">
      <c r="A162" s="7"/>
      <c r="B162" s="8" t="s">
        <v>59</v>
      </c>
      <c r="C162" s="9" t="s">
        <v>7</v>
      </c>
      <c r="D162" s="300">
        <v>11</v>
      </c>
      <c r="E162" s="301"/>
      <c r="F162" s="302"/>
      <c r="G162" s="303" t="s">
        <v>8</v>
      </c>
      <c r="H162" s="301"/>
      <c r="I162" s="301"/>
      <c r="J162" s="304">
        <v>39144</v>
      </c>
      <c r="K162" s="304"/>
      <c r="L162" s="304"/>
      <c r="M162" s="305"/>
      <c r="N162" s="160" t="s">
        <v>9</v>
      </c>
      <c r="O162" s="161"/>
      <c r="P162" s="306" t="s">
        <v>211</v>
      </c>
      <c r="Q162" s="307"/>
      <c r="R162" s="307"/>
      <c r="S162" s="334"/>
    </row>
    <row r="163" spans="1:22" ht="15.75" thickTop="1">
      <c r="A163" s="12"/>
      <c r="B163" s="13" t="s">
        <v>15</v>
      </c>
      <c r="C163" s="14" t="s">
        <v>0</v>
      </c>
      <c r="D163" s="327" t="s">
        <v>16</v>
      </c>
      <c r="E163" s="328"/>
      <c r="F163" s="327" t="s">
        <v>17</v>
      </c>
      <c r="G163" s="328"/>
      <c r="H163" s="327" t="s">
        <v>18</v>
      </c>
      <c r="I163" s="328"/>
      <c r="J163" s="327" t="s">
        <v>19</v>
      </c>
      <c r="K163" s="328"/>
      <c r="L163" s="327"/>
      <c r="M163" s="328"/>
      <c r="N163" s="223" t="s">
        <v>20</v>
      </c>
      <c r="O163" s="224" t="s">
        <v>21</v>
      </c>
      <c r="P163" s="225"/>
      <c r="Q163" s="226"/>
      <c r="R163" s="329"/>
      <c r="S163" s="330"/>
      <c r="T163" s="331"/>
      <c r="U163" s="332"/>
      <c r="V163" s="15"/>
    </row>
    <row r="164" spans="1:22" ht="15.75">
      <c r="A164" s="16" t="s">
        <v>16</v>
      </c>
      <c r="B164" s="17" t="s">
        <v>105</v>
      </c>
      <c r="C164" s="18" t="s">
        <v>51</v>
      </c>
      <c r="D164" s="166"/>
      <c r="E164" s="167"/>
      <c r="F164" s="169" t="s">
        <v>18</v>
      </c>
      <c r="G164" s="168" t="s">
        <v>17</v>
      </c>
      <c r="H164" s="169" t="s">
        <v>18</v>
      </c>
      <c r="I164" s="168" t="s">
        <v>16</v>
      </c>
      <c r="J164" s="169" t="s">
        <v>18</v>
      </c>
      <c r="K164" s="168" t="s">
        <v>236</v>
      </c>
      <c r="L164" s="169"/>
      <c r="M164" s="168"/>
      <c r="N164" s="170" t="s">
        <v>18</v>
      </c>
      <c r="O164" s="171" t="s">
        <v>236</v>
      </c>
      <c r="P164" s="228"/>
      <c r="Q164" s="229"/>
      <c r="R164" s="320" t="s">
        <v>16</v>
      </c>
      <c r="S164" s="321"/>
      <c r="T164" s="19"/>
      <c r="U164" s="19"/>
      <c r="V164" s="20"/>
    </row>
    <row r="165" spans="1:22" ht="15.75">
      <c r="A165" s="21" t="s">
        <v>17</v>
      </c>
      <c r="B165" s="17" t="s">
        <v>106</v>
      </c>
      <c r="C165" s="18" t="s">
        <v>12</v>
      </c>
      <c r="D165" s="174" t="s">
        <v>17</v>
      </c>
      <c r="E165" s="175" t="s">
        <v>18</v>
      </c>
      <c r="F165" s="176"/>
      <c r="G165" s="177"/>
      <c r="H165" s="174" t="s">
        <v>16</v>
      </c>
      <c r="I165" s="175" t="s">
        <v>18</v>
      </c>
      <c r="J165" s="174" t="s">
        <v>16</v>
      </c>
      <c r="K165" s="175" t="s">
        <v>18</v>
      </c>
      <c r="L165" s="174"/>
      <c r="M165" s="175"/>
      <c r="N165" s="170" t="s">
        <v>236</v>
      </c>
      <c r="O165" s="171" t="s">
        <v>18</v>
      </c>
      <c r="P165" s="228"/>
      <c r="Q165" s="229"/>
      <c r="R165" s="320" t="s">
        <v>19</v>
      </c>
      <c r="S165" s="321"/>
      <c r="T165" s="19"/>
      <c r="U165" s="19"/>
      <c r="V165" s="20"/>
    </row>
    <row r="166" spans="1:22" ht="15.75">
      <c r="A166" s="21" t="s">
        <v>18</v>
      </c>
      <c r="B166" s="17" t="s">
        <v>108</v>
      </c>
      <c r="C166" s="18" t="s">
        <v>4</v>
      </c>
      <c r="D166" s="174" t="s">
        <v>16</v>
      </c>
      <c r="E166" s="175" t="s">
        <v>18</v>
      </c>
      <c r="F166" s="174" t="s">
        <v>18</v>
      </c>
      <c r="G166" s="175" t="s">
        <v>16</v>
      </c>
      <c r="H166" s="176"/>
      <c r="I166" s="177"/>
      <c r="J166" s="174" t="s">
        <v>236</v>
      </c>
      <c r="K166" s="175" t="s">
        <v>18</v>
      </c>
      <c r="L166" s="174"/>
      <c r="M166" s="175"/>
      <c r="N166" s="170" t="s">
        <v>16</v>
      </c>
      <c r="O166" s="171" t="s">
        <v>17</v>
      </c>
      <c r="P166" s="228"/>
      <c r="Q166" s="229"/>
      <c r="R166" s="320" t="s">
        <v>18</v>
      </c>
      <c r="S166" s="321"/>
      <c r="T166" s="19"/>
      <c r="U166" s="19"/>
      <c r="V166" s="20"/>
    </row>
    <row r="167" spans="1:22" ht="16.5" thickBot="1">
      <c r="A167" s="21" t="s">
        <v>19</v>
      </c>
      <c r="B167" s="22" t="s">
        <v>107</v>
      </c>
      <c r="C167" s="18" t="s">
        <v>73</v>
      </c>
      <c r="D167" s="174" t="s">
        <v>236</v>
      </c>
      <c r="E167" s="175" t="s">
        <v>18</v>
      </c>
      <c r="F167" s="174" t="s">
        <v>18</v>
      </c>
      <c r="G167" s="175" t="s">
        <v>16</v>
      </c>
      <c r="H167" s="174" t="s">
        <v>18</v>
      </c>
      <c r="I167" s="175" t="s">
        <v>236</v>
      </c>
      <c r="J167" s="176"/>
      <c r="K167" s="177"/>
      <c r="L167" s="174"/>
      <c r="M167" s="175"/>
      <c r="N167" s="170" t="s">
        <v>17</v>
      </c>
      <c r="O167" s="171" t="s">
        <v>16</v>
      </c>
      <c r="P167" s="228"/>
      <c r="Q167" s="229"/>
      <c r="R167" s="320" t="s">
        <v>17</v>
      </c>
      <c r="S167" s="321"/>
      <c r="T167" s="19"/>
      <c r="U167" s="19"/>
      <c r="V167" s="20"/>
    </row>
    <row r="168" spans="1:24" ht="15.75" thickTop="1">
      <c r="A168" s="23"/>
      <c r="B168" s="24" t="s">
        <v>29</v>
      </c>
      <c r="C168" s="25" t="s">
        <v>29</v>
      </c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230"/>
      <c r="S168" s="231"/>
      <c r="T168" s="26"/>
      <c r="U168" s="27"/>
      <c r="V168" s="28"/>
      <c r="W168" s="27"/>
      <c r="X168" s="29"/>
    </row>
    <row r="169" spans="1:22" ht="15.75" thickBot="1">
      <c r="A169" s="30"/>
      <c r="B169" s="31" t="s">
        <v>31</v>
      </c>
      <c r="C169" s="32"/>
      <c r="D169" s="181"/>
      <c r="E169" s="182"/>
      <c r="F169" s="322" t="s">
        <v>32</v>
      </c>
      <c r="G169" s="323"/>
      <c r="H169" s="324" t="s">
        <v>33</v>
      </c>
      <c r="I169" s="323"/>
      <c r="J169" s="324" t="s">
        <v>34</v>
      </c>
      <c r="K169" s="323"/>
      <c r="L169" s="324" t="s">
        <v>35</v>
      </c>
      <c r="M169" s="323"/>
      <c r="N169" s="324" t="s">
        <v>36</v>
      </c>
      <c r="O169" s="323"/>
      <c r="P169" s="325"/>
      <c r="Q169" s="326"/>
      <c r="R169" s="183" t="s">
        <v>206</v>
      </c>
      <c r="T169" s="33" t="s">
        <v>24</v>
      </c>
      <c r="U169" s="34"/>
      <c r="V169" s="15"/>
    </row>
    <row r="170" spans="1:34" ht="15.75">
      <c r="A170" s="35" t="s">
        <v>38</v>
      </c>
      <c r="B170" s="36" t="str">
        <f>IF(B164&gt;"",B164,"")</f>
        <v>Mika-Matti Alitupa</v>
      </c>
      <c r="C170" s="36" t="str">
        <f>IF(B166&gt;"",B166,"")</f>
        <v>Julius Muinonen</v>
      </c>
      <c r="D170" s="185"/>
      <c r="E170" s="186"/>
      <c r="F170" s="318" t="s">
        <v>233</v>
      </c>
      <c r="G170" s="319"/>
      <c r="H170" s="315" t="s">
        <v>241</v>
      </c>
      <c r="I170" s="316"/>
      <c r="J170" s="315" t="s">
        <v>241</v>
      </c>
      <c r="K170" s="316"/>
      <c r="L170" s="315" t="s">
        <v>230</v>
      </c>
      <c r="M170" s="316"/>
      <c r="N170" s="317"/>
      <c r="O170" s="316"/>
      <c r="P170" s="187"/>
      <c r="Q170" s="188"/>
      <c r="R170" s="233">
        <v>9</v>
      </c>
      <c r="T170" s="151"/>
      <c r="U170" s="38"/>
      <c r="V170" s="39"/>
      <c r="Y170" s="40"/>
      <c r="Z170" s="41"/>
      <c r="AA170" s="40"/>
      <c r="AB170" s="41"/>
      <c r="AC170" s="40"/>
      <c r="AD170" s="41"/>
      <c r="AE170" s="40"/>
      <c r="AF170" s="41"/>
      <c r="AG170" s="40"/>
      <c r="AH170" s="41"/>
    </row>
    <row r="171" spans="1:34" ht="15.75">
      <c r="A171" s="35" t="s">
        <v>39</v>
      </c>
      <c r="B171" s="36" t="str">
        <f>IF(B165&gt;"",B165,"")</f>
        <v>Esa Kallio</v>
      </c>
      <c r="C171" s="36" t="str">
        <f>IF(B167&gt;"",B167,"")</f>
        <v>Christian Mattsson</v>
      </c>
      <c r="D171" s="190"/>
      <c r="E171" s="186"/>
      <c r="F171" s="308" t="s">
        <v>232</v>
      </c>
      <c r="G171" s="309"/>
      <c r="H171" s="308" t="s">
        <v>250</v>
      </c>
      <c r="I171" s="309"/>
      <c r="J171" s="308" t="s">
        <v>250</v>
      </c>
      <c r="K171" s="309"/>
      <c r="L171" s="308" t="s">
        <v>249</v>
      </c>
      <c r="M171" s="309"/>
      <c r="N171" s="308"/>
      <c r="O171" s="309"/>
      <c r="P171" s="187"/>
      <c r="Q171" s="188"/>
      <c r="R171" s="234" t="s">
        <v>207</v>
      </c>
      <c r="T171" s="152"/>
      <c r="U171" s="38"/>
      <c r="V171" s="39"/>
      <c r="Y171" s="42"/>
      <c r="Z171" s="43"/>
      <c r="AA171" s="42"/>
      <c r="AB171" s="43"/>
      <c r="AC171" s="42"/>
      <c r="AD171" s="43"/>
      <c r="AE171" s="42"/>
      <c r="AF171" s="43"/>
      <c r="AG171" s="42"/>
      <c r="AH171" s="43"/>
    </row>
    <row r="172" spans="1:34" ht="16.5" thickBot="1">
      <c r="A172" s="35" t="s">
        <v>40</v>
      </c>
      <c r="B172" s="44" t="str">
        <f>IF(B164&gt;"",B164,"")</f>
        <v>Mika-Matti Alitupa</v>
      </c>
      <c r="C172" s="44" t="str">
        <f>IF(B167&gt;"",B167,"")</f>
        <v>Christian Mattsson</v>
      </c>
      <c r="D172" s="181"/>
      <c r="E172" s="182"/>
      <c r="F172" s="313" t="s">
        <v>237</v>
      </c>
      <c r="G172" s="314"/>
      <c r="H172" s="313" t="s">
        <v>247</v>
      </c>
      <c r="I172" s="314"/>
      <c r="J172" s="313" t="s">
        <v>241</v>
      </c>
      <c r="K172" s="314"/>
      <c r="L172" s="313"/>
      <c r="M172" s="314"/>
      <c r="N172" s="313"/>
      <c r="O172" s="314"/>
      <c r="P172" s="187"/>
      <c r="Q172" s="188"/>
      <c r="R172" s="234">
        <v>10</v>
      </c>
      <c r="T172" s="152"/>
      <c r="U172" s="38"/>
      <c r="V172" s="39"/>
      <c r="Y172" s="42"/>
      <c r="Z172" s="43"/>
      <c r="AA172" s="42"/>
      <c r="AB172" s="43"/>
      <c r="AC172" s="42"/>
      <c r="AD172" s="43"/>
      <c r="AE172" s="42"/>
      <c r="AF172" s="43"/>
      <c r="AG172" s="42"/>
      <c r="AH172" s="43"/>
    </row>
    <row r="173" spans="1:34" ht="15.75">
      <c r="A173" s="35" t="s">
        <v>41</v>
      </c>
      <c r="B173" s="36" t="str">
        <f>IF(B165&gt;"",B165,"")</f>
        <v>Esa Kallio</v>
      </c>
      <c r="C173" s="36" t="str">
        <f>IF(B166&gt;"",B166,"")</f>
        <v>Julius Muinonen</v>
      </c>
      <c r="D173" s="185"/>
      <c r="E173" s="186"/>
      <c r="F173" s="315" t="s">
        <v>248</v>
      </c>
      <c r="G173" s="316"/>
      <c r="H173" s="315" t="s">
        <v>243</v>
      </c>
      <c r="I173" s="316"/>
      <c r="J173" s="315" t="s">
        <v>232</v>
      </c>
      <c r="K173" s="316"/>
      <c r="L173" s="315" t="s">
        <v>242</v>
      </c>
      <c r="M173" s="316"/>
      <c r="N173" s="315"/>
      <c r="O173" s="316"/>
      <c r="P173" s="187"/>
      <c r="Q173" s="188"/>
      <c r="R173" s="234" t="s">
        <v>208</v>
      </c>
      <c r="T173" s="152"/>
      <c r="U173" s="38"/>
      <c r="V173" s="39"/>
      <c r="Y173" s="42"/>
      <c r="Z173" s="43"/>
      <c r="AA173" s="42"/>
      <c r="AB173" s="43"/>
      <c r="AC173" s="42"/>
      <c r="AD173" s="43"/>
      <c r="AE173" s="42"/>
      <c r="AF173" s="43"/>
      <c r="AG173" s="42"/>
      <c r="AH173" s="43"/>
    </row>
    <row r="174" spans="1:34" ht="15.75">
      <c r="A174" s="35" t="s">
        <v>42</v>
      </c>
      <c r="B174" s="36" t="str">
        <f>IF(B164&gt;"",B164,"")</f>
        <v>Mika-Matti Alitupa</v>
      </c>
      <c r="C174" s="36" t="str">
        <f>IF(B165&gt;"",B165,"")</f>
        <v>Esa Kallio</v>
      </c>
      <c r="D174" s="190"/>
      <c r="E174" s="186"/>
      <c r="F174" s="308" t="s">
        <v>231</v>
      </c>
      <c r="G174" s="309"/>
      <c r="H174" s="308" t="s">
        <v>249</v>
      </c>
      <c r="I174" s="309"/>
      <c r="J174" s="308" t="s">
        <v>248</v>
      </c>
      <c r="K174" s="309"/>
      <c r="L174" s="308" t="s">
        <v>256</v>
      </c>
      <c r="M174" s="309"/>
      <c r="N174" s="308" t="s">
        <v>231</v>
      </c>
      <c r="O174" s="309"/>
      <c r="P174" s="187"/>
      <c r="Q174" s="188"/>
      <c r="R174" s="234">
        <v>11</v>
      </c>
      <c r="T174" s="152"/>
      <c r="U174" s="38"/>
      <c r="V174" s="39"/>
      <c r="Y174" s="42"/>
      <c r="Z174" s="43"/>
      <c r="AA174" s="42"/>
      <c r="AB174" s="43"/>
      <c r="AC174" s="42"/>
      <c r="AD174" s="43"/>
      <c r="AE174" s="42"/>
      <c r="AF174" s="43"/>
      <c r="AG174" s="42"/>
      <c r="AH174" s="43"/>
    </row>
    <row r="175" spans="1:34" ht="16.5" thickBot="1">
      <c r="A175" s="45" t="s">
        <v>43</v>
      </c>
      <c r="B175" s="46" t="str">
        <f>IF(B166&gt;"",B166,"")</f>
        <v>Julius Muinonen</v>
      </c>
      <c r="C175" s="46" t="str">
        <f>IF(B167&gt;"",B167,"")</f>
        <v>Christian Mattsson</v>
      </c>
      <c r="D175" s="192"/>
      <c r="E175" s="193"/>
      <c r="F175" s="310" t="s">
        <v>242</v>
      </c>
      <c r="G175" s="311"/>
      <c r="H175" s="310" t="s">
        <v>248</v>
      </c>
      <c r="I175" s="311"/>
      <c r="J175" s="310" t="s">
        <v>250</v>
      </c>
      <c r="K175" s="311"/>
      <c r="L175" s="310"/>
      <c r="M175" s="311"/>
      <c r="N175" s="310"/>
      <c r="O175" s="311"/>
      <c r="P175" s="194"/>
      <c r="Q175" s="195"/>
      <c r="R175" s="235" t="s">
        <v>209</v>
      </c>
      <c r="T175" s="152"/>
      <c r="U175" s="38"/>
      <c r="V175" s="39"/>
      <c r="Y175" s="47"/>
      <c r="Z175" s="48"/>
      <c r="AA175" s="47"/>
      <c r="AB175" s="48"/>
      <c r="AC175" s="47"/>
      <c r="AD175" s="48"/>
      <c r="AE175" s="47"/>
      <c r="AF175" s="48"/>
      <c r="AG175" s="47"/>
      <c r="AH175" s="48"/>
    </row>
    <row r="176" ht="16.5" thickBot="1" thickTop="1"/>
    <row r="177" spans="1:19" ht="16.5" thickTop="1">
      <c r="A177" s="3"/>
      <c r="B177" s="4" t="s">
        <v>58</v>
      </c>
      <c r="C177" s="5"/>
      <c r="D177" s="154"/>
      <c r="E177" s="154"/>
      <c r="F177" s="155"/>
      <c r="G177" s="154"/>
      <c r="H177" s="156" t="s">
        <v>5</v>
      </c>
      <c r="I177" s="157"/>
      <c r="J177" s="296" t="s">
        <v>60</v>
      </c>
      <c r="K177" s="297"/>
      <c r="L177" s="297"/>
      <c r="M177" s="298"/>
      <c r="N177" s="158" t="s">
        <v>6</v>
      </c>
      <c r="O177" s="159"/>
      <c r="P177" s="299"/>
      <c r="Q177" s="295"/>
      <c r="R177" s="295"/>
      <c r="S177" s="333"/>
    </row>
    <row r="178" spans="1:19" ht="16.5" thickBot="1">
      <c r="A178" s="7"/>
      <c r="B178" s="8" t="s">
        <v>59</v>
      </c>
      <c r="C178" s="9" t="s">
        <v>7</v>
      </c>
      <c r="D178" s="300">
        <v>12</v>
      </c>
      <c r="E178" s="301"/>
      <c r="F178" s="302"/>
      <c r="G178" s="303" t="s">
        <v>8</v>
      </c>
      <c r="H178" s="301"/>
      <c r="I178" s="301"/>
      <c r="J178" s="304">
        <v>39144</v>
      </c>
      <c r="K178" s="304"/>
      <c r="L178" s="304"/>
      <c r="M178" s="305"/>
      <c r="N178" s="160" t="s">
        <v>9</v>
      </c>
      <c r="O178" s="161"/>
      <c r="P178" s="306" t="s">
        <v>211</v>
      </c>
      <c r="Q178" s="307"/>
      <c r="R178" s="307"/>
      <c r="S178" s="334"/>
    </row>
    <row r="179" spans="1:22" ht="15.75" thickTop="1">
      <c r="A179" s="12"/>
      <c r="B179" s="13" t="s">
        <v>15</v>
      </c>
      <c r="C179" s="14" t="s">
        <v>0</v>
      </c>
      <c r="D179" s="327" t="s">
        <v>16</v>
      </c>
      <c r="E179" s="328"/>
      <c r="F179" s="327" t="s">
        <v>17</v>
      </c>
      <c r="G179" s="328"/>
      <c r="H179" s="327" t="s">
        <v>18</v>
      </c>
      <c r="I179" s="328"/>
      <c r="J179" s="327" t="s">
        <v>19</v>
      </c>
      <c r="K179" s="328"/>
      <c r="L179" s="327"/>
      <c r="M179" s="328"/>
      <c r="N179" s="223" t="s">
        <v>20</v>
      </c>
      <c r="O179" s="224" t="s">
        <v>21</v>
      </c>
      <c r="P179" s="225"/>
      <c r="Q179" s="226"/>
      <c r="R179" s="329"/>
      <c r="S179" s="330"/>
      <c r="T179" s="331"/>
      <c r="U179" s="332"/>
      <c r="V179" s="15"/>
    </row>
    <row r="180" spans="1:22" ht="15.75">
      <c r="A180" s="16" t="s">
        <v>16</v>
      </c>
      <c r="B180" s="17" t="s">
        <v>109</v>
      </c>
      <c r="C180" s="18" t="s">
        <v>51</v>
      </c>
      <c r="D180" s="166"/>
      <c r="E180" s="167"/>
      <c r="F180" s="169" t="s">
        <v>16</v>
      </c>
      <c r="G180" s="168" t="s">
        <v>18</v>
      </c>
      <c r="H180" s="169" t="s">
        <v>18</v>
      </c>
      <c r="I180" s="168" t="s">
        <v>236</v>
      </c>
      <c r="J180" s="169" t="s">
        <v>18</v>
      </c>
      <c r="K180" s="168" t="s">
        <v>236</v>
      </c>
      <c r="L180" s="169"/>
      <c r="M180" s="168"/>
      <c r="N180" s="170" t="s">
        <v>17</v>
      </c>
      <c r="O180" s="171" t="s">
        <v>16</v>
      </c>
      <c r="P180" s="228"/>
      <c r="Q180" s="229"/>
      <c r="R180" s="320" t="s">
        <v>17</v>
      </c>
      <c r="S180" s="321"/>
      <c r="T180" s="19"/>
      <c r="U180" s="19"/>
      <c r="V180" s="20"/>
    </row>
    <row r="181" spans="1:22" ht="15.75">
      <c r="A181" s="21">
        <v>2</v>
      </c>
      <c r="B181" s="17" t="s">
        <v>110</v>
      </c>
      <c r="C181" s="18" t="s">
        <v>2</v>
      </c>
      <c r="D181" s="174" t="s">
        <v>18</v>
      </c>
      <c r="E181" s="175" t="s">
        <v>16</v>
      </c>
      <c r="F181" s="176"/>
      <c r="G181" s="177"/>
      <c r="H181" s="174" t="s">
        <v>18</v>
      </c>
      <c r="I181" s="175" t="s">
        <v>236</v>
      </c>
      <c r="J181" s="174" t="s">
        <v>18</v>
      </c>
      <c r="K181" s="175" t="s">
        <v>236</v>
      </c>
      <c r="L181" s="174"/>
      <c r="M181" s="175"/>
      <c r="N181" s="170" t="s">
        <v>18</v>
      </c>
      <c r="O181" s="171" t="s">
        <v>236</v>
      </c>
      <c r="P181" s="228"/>
      <c r="Q181" s="229"/>
      <c r="R181" s="320" t="s">
        <v>16</v>
      </c>
      <c r="S181" s="321"/>
      <c r="T181" s="19"/>
      <c r="U181" s="19"/>
      <c r="V181" s="20"/>
    </row>
    <row r="182" spans="1:22" ht="15.75">
      <c r="A182" s="21" t="s">
        <v>18</v>
      </c>
      <c r="B182" s="17" t="s">
        <v>111</v>
      </c>
      <c r="C182" s="18" t="s">
        <v>112</v>
      </c>
      <c r="D182" s="174" t="s">
        <v>236</v>
      </c>
      <c r="E182" s="175" t="s">
        <v>18</v>
      </c>
      <c r="F182" s="174" t="s">
        <v>236</v>
      </c>
      <c r="G182" s="175" t="s">
        <v>18</v>
      </c>
      <c r="H182" s="176"/>
      <c r="I182" s="177"/>
      <c r="J182" s="174" t="s">
        <v>18</v>
      </c>
      <c r="K182" s="175" t="s">
        <v>17</v>
      </c>
      <c r="L182" s="174"/>
      <c r="M182" s="175"/>
      <c r="N182" s="170" t="s">
        <v>16</v>
      </c>
      <c r="O182" s="171" t="s">
        <v>17</v>
      </c>
      <c r="P182" s="228"/>
      <c r="Q182" s="229"/>
      <c r="R182" s="320" t="s">
        <v>18</v>
      </c>
      <c r="S182" s="321"/>
      <c r="T182" s="19"/>
      <c r="U182" s="19"/>
      <c r="V182" s="20"/>
    </row>
    <row r="183" spans="1:22" ht="16.5" thickBot="1">
      <c r="A183" s="21" t="s">
        <v>19</v>
      </c>
      <c r="B183" s="22" t="s">
        <v>52</v>
      </c>
      <c r="C183" s="18" t="s">
        <v>12</v>
      </c>
      <c r="D183" s="174" t="s">
        <v>236</v>
      </c>
      <c r="E183" s="175" t="s">
        <v>18</v>
      </c>
      <c r="F183" s="174" t="s">
        <v>236</v>
      </c>
      <c r="G183" s="175" t="s">
        <v>18</v>
      </c>
      <c r="H183" s="174" t="s">
        <v>17</v>
      </c>
      <c r="I183" s="175" t="s">
        <v>18</v>
      </c>
      <c r="J183" s="176"/>
      <c r="K183" s="177"/>
      <c r="L183" s="174"/>
      <c r="M183" s="175"/>
      <c r="N183" s="170" t="s">
        <v>236</v>
      </c>
      <c r="O183" s="171" t="s">
        <v>18</v>
      </c>
      <c r="P183" s="228"/>
      <c r="Q183" s="229"/>
      <c r="R183" s="320" t="s">
        <v>19</v>
      </c>
      <c r="S183" s="321"/>
      <c r="T183" s="19"/>
      <c r="U183" s="19"/>
      <c r="V183" s="20"/>
    </row>
    <row r="184" spans="1:24" ht="15.75" thickTop="1">
      <c r="A184" s="23"/>
      <c r="B184" s="24" t="s">
        <v>29</v>
      </c>
      <c r="C184" s="25" t="s">
        <v>29</v>
      </c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230"/>
      <c r="S184" s="231"/>
      <c r="T184" s="26"/>
      <c r="U184" s="27"/>
      <c r="V184" s="28"/>
      <c r="W184" s="27"/>
      <c r="X184" s="29"/>
    </row>
    <row r="185" spans="1:22" ht="15.75" thickBot="1">
      <c r="A185" s="30"/>
      <c r="B185" s="31" t="s">
        <v>31</v>
      </c>
      <c r="C185" s="32"/>
      <c r="D185" s="181"/>
      <c r="E185" s="182"/>
      <c r="F185" s="322" t="s">
        <v>32</v>
      </c>
      <c r="G185" s="323"/>
      <c r="H185" s="324" t="s">
        <v>33</v>
      </c>
      <c r="I185" s="323"/>
      <c r="J185" s="324" t="s">
        <v>34</v>
      </c>
      <c r="K185" s="323"/>
      <c r="L185" s="324" t="s">
        <v>35</v>
      </c>
      <c r="M185" s="323"/>
      <c r="N185" s="324" t="s">
        <v>36</v>
      </c>
      <c r="O185" s="323"/>
      <c r="P185" s="325"/>
      <c r="Q185" s="326"/>
      <c r="R185" s="183" t="s">
        <v>206</v>
      </c>
      <c r="T185" s="33" t="s">
        <v>24</v>
      </c>
      <c r="U185" s="34"/>
      <c r="V185" s="15"/>
    </row>
    <row r="186" spans="1:34" ht="15.75">
      <c r="A186" s="35" t="s">
        <v>38</v>
      </c>
      <c r="B186" s="36" t="str">
        <f>IF(B180&gt;"",B180,"")</f>
        <v>Jouni Flemming</v>
      </c>
      <c r="C186" s="36" t="str">
        <f>IF(B182&gt;"",B182,"")</f>
        <v>Sami Pyykkö </v>
      </c>
      <c r="D186" s="185"/>
      <c r="E186" s="186"/>
      <c r="F186" s="318" t="s">
        <v>241</v>
      </c>
      <c r="G186" s="319"/>
      <c r="H186" s="315" t="s">
        <v>232</v>
      </c>
      <c r="I186" s="316"/>
      <c r="J186" s="315" t="s">
        <v>239</v>
      </c>
      <c r="K186" s="316"/>
      <c r="L186" s="315"/>
      <c r="M186" s="316"/>
      <c r="N186" s="317"/>
      <c r="O186" s="316"/>
      <c r="P186" s="187"/>
      <c r="Q186" s="188"/>
      <c r="R186" s="233">
        <v>9</v>
      </c>
      <c r="T186" s="151"/>
      <c r="U186" s="38"/>
      <c r="V186" s="39"/>
      <c r="Y186" s="40"/>
      <c r="Z186" s="41"/>
      <c r="AA186" s="40"/>
      <c r="AB186" s="41"/>
      <c r="AC186" s="40"/>
      <c r="AD186" s="41"/>
      <c r="AE186" s="40"/>
      <c r="AF186" s="41"/>
      <c r="AG186" s="40"/>
      <c r="AH186" s="41"/>
    </row>
    <row r="187" spans="1:34" ht="15.75">
      <c r="A187" s="35" t="s">
        <v>39</v>
      </c>
      <c r="B187" s="36" t="str">
        <f>IF(B181&gt;"",B181,"")</f>
        <v>Arto Pelli</v>
      </c>
      <c r="C187" s="36" t="str">
        <f>IF(B183&gt;"",B183,"")</f>
        <v>Tim Olsbo</v>
      </c>
      <c r="D187" s="190"/>
      <c r="E187" s="186"/>
      <c r="F187" s="308" t="s">
        <v>247</v>
      </c>
      <c r="G187" s="309"/>
      <c r="H187" s="308" t="s">
        <v>232</v>
      </c>
      <c r="I187" s="309"/>
      <c r="J187" s="308" t="s">
        <v>238</v>
      </c>
      <c r="K187" s="309"/>
      <c r="L187" s="308"/>
      <c r="M187" s="309"/>
      <c r="N187" s="308"/>
      <c r="O187" s="309"/>
      <c r="P187" s="187"/>
      <c r="Q187" s="188"/>
      <c r="R187" s="234" t="s">
        <v>207</v>
      </c>
      <c r="T187" s="152"/>
      <c r="U187" s="38"/>
      <c r="V187" s="39"/>
      <c r="Y187" s="42"/>
      <c r="Z187" s="43"/>
      <c r="AA187" s="42"/>
      <c r="AB187" s="43"/>
      <c r="AC187" s="42"/>
      <c r="AD187" s="43"/>
      <c r="AE187" s="42"/>
      <c r="AF187" s="43"/>
      <c r="AG187" s="42"/>
      <c r="AH187" s="43"/>
    </row>
    <row r="188" spans="1:34" ht="16.5" thickBot="1">
      <c r="A188" s="35" t="s">
        <v>40</v>
      </c>
      <c r="B188" s="44" t="str">
        <f>IF(B180&gt;"",B180,"")</f>
        <v>Jouni Flemming</v>
      </c>
      <c r="C188" s="44" t="str">
        <f>IF(B183&gt;"",B183,"")</f>
        <v>Tim Olsbo</v>
      </c>
      <c r="D188" s="181"/>
      <c r="E188" s="182"/>
      <c r="F188" s="313" t="s">
        <v>241</v>
      </c>
      <c r="G188" s="314"/>
      <c r="H188" s="313" t="s">
        <v>230</v>
      </c>
      <c r="I188" s="314"/>
      <c r="J188" s="313" t="s">
        <v>241</v>
      </c>
      <c r="K188" s="314"/>
      <c r="L188" s="313"/>
      <c r="M188" s="314"/>
      <c r="N188" s="313"/>
      <c r="O188" s="314"/>
      <c r="P188" s="187"/>
      <c r="Q188" s="188"/>
      <c r="R188" s="234">
        <v>10</v>
      </c>
      <c r="T188" s="152"/>
      <c r="U188" s="38"/>
      <c r="V188" s="39"/>
      <c r="Y188" s="42"/>
      <c r="Z188" s="43"/>
      <c r="AA188" s="42"/>
      <c r="AB188" s="43"/>
      <c r="AC188" s="42"/>
      <c r="AD188" s="43"/>
      <c r="AE188" s="42"/>
      <c r="AF188" s="43"/>
      <c r="AG188" s="42"/>
      <c r="AH188" s="43"/>
    </row>
    <row r="189" spans="1:34" ht="15.75">
      <c r="A189" s="35" t="s">
        <v>41</v>
      </c>
      <c r="B189" s="36" t="str">
        <f>IF(B181&gt;"",B181,"")</f>
        <v>Arto Pelli</v>
      </c>
      <c r="C189" s="36" t="str">
        <f>IF(B182&gt;"",B182,"")</f>
        <v>Sami Pyykkö </v>
      </c>
      <c r="D189" s="185"/>
      <c r="E189" s="186"/>
      <c r="F189" s="315" t="s">
        <v>247</v>
      </c>
      <c r="G189" s="316"/>
      <c r="H189" s="315" t="s">
        <v>247</v>
      </c>
      <c r="I189" s="316"/>
      <c r="J189" s="315" t="s">
        <v>230</v>
      </c>
      <c r="K189" s="316"/>
      <c r="L189" s="315"/>
      <c r="M189" s="316"/>
      <c r="N189" s="315"/>
      <c r="O189" s="316"/>
      <c r="P189" s="187"/>
      <c r="Q189" s="188"/>
      <c r="R189" s="234" t="s">
        <v>208</v>
      </c>
      <c r="T189" s="152"/>
      <c r="U189" s="38"/>
      <c r="V189" s="39"/>
      <c r="Y189" s="42"/>
      <c r="Z189" s="43"/>
      <c r="AA189" s="42"/>
      <c r="AB189" s="43"/>
      <c r="AC189" s="42"/>
      <c r="AD189" s="43"/>
      <c r="AE189" s="42"/>
      <c r="AF189" s="43"/>
      <c r="AG189" s="42"/>
      <c r="AH189" s="43"/>
    </row>
    <row r="190" spans="1:34" ht="15.75">
      <c r="A190" s="35" t="s">
        <v>42</v>
      </c>
      <c r="B190" s="36" t="str">
        <f>IF(B180&gt;"",B180,"")</f>
        <v>Jouni Flemming</v>
      </c>
      <c r="C190" s="36" t="str">
        <f>IF(B181&gt;"",B181,"")</f>
        <v>Arto Pelli</v>
      </c>
      <c r="D190" s="190"/>
      <c r="E190" s="186"/>
      <c r="F190" s="308" t="s">
        <v>233</v>
      </c>
      <c r="G190" s="309"/>
      <c r="H190" s="308" t="s">
        <v>243</v>
      </c>
      <c r="I190" s="309"/>
      <c r="J190" s="308" t="s">
        <v>247</v>
      </c>
      <c r="K190" s="309"/>
      <c r="L190" s="308" t="s">
        <v>233</v>
      </c>
      <c r="M190" s="309"/>
      <c r="N190" s="308"/>
      <c r="O190" s="309"/>
      <c r="P190" s="187"/>
      <c r="Q190" s="188"/>
      <c r="R190" s="234">
        <v>11</v>
      </c>
      <c r="T190" s="152"/>
      <c r="U190" s="38"/>
      <c r="V190" s="39"/>
      <c r="Y190" s="42"/>
      <c r="Z190" s="43"/>
      <c r="AA190" s="42"/>
      <c r="AB190" s="43"/>
      <c r="AC190" s="42"/>
      <c r="AD190" s="43"/>
      <c r="AE190" s="42"/>
      <c r="AF190" s="43"/>
      <c r="AG190" s="42"/>
      <c r="AH190" s="43"/>
    </row>
    <row r="191" spans="1:34" ht="16.5" thickBot="1">
      <c r="A191" s="45" t="s">
        <v>43</v>
      </c>
      <c r="B191" s="46" t="str">
        <f>IF(B182&gt;"",B182,"")</f>
        <v>Sami Pyykkö </v>
      </c>
      <c r="C191" s="46" t="str">
        <f>IF(B183&gt;"",B183,"")</f>
        <v>Tim Olsbo</v>
      </c>
      <c r="D191" s="192"/>
      <c r="E191" s="193"/>
      <c r="F191" s="310" t="s">
        <v>250</v>
      </c>
      <c r="G191" s="311"/>
      <c r="H191" s="310" t="s">
        <v>247</v>
      </c>
      <c r="I191" s="311"/>
      <c r="J191" s="310" t="s">
        <v>250</v>
      </c>
      <c r="K191" s="311"/>
      <c r="L191" s="310" t="s">
        <v>241</v>
      </c>
      <c r="M191" s="311"/>
      <c r="N191" s="310" t="s">
        <v>234</v>
      </c>
      <c r="O191" s="311"/>
      <c r="P191" s="194"/>
      <c r="Q191" s="195"/>
      <c r="R191" s="235" t="s">
        <v>209</v>
      </c>
      <c r="T191" s="152"/>
      <c r="U191" s="38"/>
      <c r="V191" s="39"/>
      <c r="Y191" s="47"/>
      <c r="Z191" s="48"/>
      <c r="AA191" s="47"/>
      <c r="AB191" s="48"/>
      <c r="AC191" s="47"/>
      <c r="AD191" s="48"/>
      <c r="AE191" s="47"/>
      <c r="AF191" s="48"/>
      <c r="AG191" s="47"/>
      <c r="AH191" s="48"/>
    </row>
    <row r="192" ht="15.75" thickTop="1"/>
    <row r="193" spans="1:19" ht="16.5" hidden="1" thickTop="1">
      <c r="A193" s="3"/>
      <c r="B193" s="4"/>
      <c r="C193" s="5"/>
      <c r="D193" s="154"/>
      <c r="E193" s="154"/>
      <c r="F193" s="155"/>
      <c r="G193" s="154"/>
      <c r="H193" s="156"/>
      <c r="I193" s="157"/>
      <c r="J193" s="296"/>
      <c r="K193" s="297"/>
      <c r="L193" s="297"/>
      <c r="M193" s="298"/>
      <c r="N193" s="158"/>
      <c r="O193" s="159"/>
      <c r="P193" s="299"/>
      <c r="Q193" s="295"/>
      <c r="R193" s="295"/>
      <c r="S193" s="333"/>
    </row>
    <row r="194" spans="1:19" ht="16.5" hidden="1" thickBot="1">
      <c r="A194" s="7"/>
      <c r="B194" s="8"/>
      <c r="C194" s="9"/>
      <c r="D194" s="300"/>
      <c r="E194" s="301"/>
      <c r="F194" s="302"/>
      <c r="G194" s="303"/>
      <c r="H194" s="301"/>
      <c r="I194" s="301"/>
      <c r="J194" s="304"/>
      <c r="K194" s="304"/>
      <c r="L194" s="304"/>
      <c r="M194" s="305"/>
      <c r="N194" s="160"/>
      <c r="O194" s="161"/>
      <c r="P194" s="306"/>
      <c r="Q194" s="307"/>
      <c r="R194" s="307"/>
      <c r="S194" s="334"/>
    </row>
    <row r="195" spans="1:22" ht="15.75" hidden="1" thickTop="1">
      <c r="A195" s="12"/>
      <c r="B195" s="13"/>
      <c r="C195" s="14"/>
      <c r="D195" s="327"/>
      <c r="E195" s="328"/>
      <c r="F195" s="327"/>
      <c r="G195" s="328"/>
      <c r="H195" s="327"/>
      <c r="I195" s="328"/>
      <c r="J195" s="327"/>
      <c r="K195" s="328"/>
      <c r="L195" s="327"/>
      <c r="M195" s="328"/>
      <c r="N195" s="223"/>
      <c r="O195" s="224"/>
      <c r="P195" s="225"/>
      <c r="Q195" s="226"/>
      <c r="R195" s="329"/>
      <c r="S195" s="330"/>
      <c r="T195" s="331"/>
      <c r="U195" s="332"/>
      <c r="V195" s="15"/>
    </row>
    <row r="196" spans="1:22" ht="15.75" hidden="1">
      <c r="A196" s="16"/>
      <c r="B196" s="17"/>
      <c r="C196" s="18"/>
      <c r="D196" s="166"/>
      <c r="E196" s="167"/>
      <c r="F196" s="169"/>
      <c r="G196" s="168"/>
      <c r="H196" s="169"/>
      <c r="I196" s="168"/>
      <c r="J196" s="169"/>
      <c r="K196" s="168"/>
      <c r="L196" s="169"/>
      <c r="M196" s="168"/>
      <c r="N196" s="170"/>
      <c r="O196" s="171"/>
      <c r="P196" s="228"/>
      <c r="Q196" s="229"/>
      <c r="R196" s="320"/>
      <c r="S196" s="321"/>
      <c r="T196" s="19"/>
      <c r="U196" s="19"/>
      <c r="V196" s="20"/>
    </row>
    <row r="197" spans="1:22" ht="15.75" hidden="1">
      <c r="A197" s="21"/>
      <c r="B197" s="17"/>
      <c r="C197" s="18"/>
      <c r="D197" s="174"/>
      <c r="E197" s="175"/>
      <c r="F197" s="176"/>
      <c r="G197" s="177"/>
      <c r="H197" s="174"/>
      <c r="I197" s="175"/>
      <c r="J197" s="174"/>
      <c r="K197" s="175"/>
      <c r="L197" s="174"/>
      <c r="M197" s="175"/>
      <c r="N197" s="170"/>
      <c r="O197" s="171"/>
      <c r="P197" s="228"/>
      <c r="Q197" s="229"/>
      <c r="R197" s="320"/>
      <c r="S197" s="321"/>
      <c r="T197" s="19"/>
      <c r="U197" s="19"/>
      <c r="V197" s="20"/>
    </row>
    <row r="198" spans="1:22" ht="15.75" hidden="1">
      <c r="A198" s="21"/>
      <c r="B198" s="17"/>
      <c r="C198" s="18"/>
      <c r="D198" s="174"/>
      <c r="E198" s="175"/>
      <c r="F198" s="174"/>
      <c r="G198" s="175"/>
      <c r="H198" s="176"/>
      <c r="I198" s="177"/>
      <c r="J198" s="174"/>
      <c r="K198" s="175"/>
      <c r="L198" s="174"/>
      <c r="M198" s="175"/>
      <c r="N198" s="170"/>
      <c r="O198" s="171"/>
      <c r="P198" s="228"/>
      <c r="Q198" s="229"/>
      <c r="R198" s="320"/>
      <c r="S198" s="321"/>
      <c r="T198" s="19"/>
      <c r="U198" s="19"/>
      <c r="V198" s="20"/>
    </row>
    <row r="199" spans="1:22" ht="16.5" hidden="1" thickBot="1">
      <c r="A199" s="21"/>
      <c r="B199" s="22"/>
      <c r="C199" s="18"/>
      <c r="D199" s="174"/>
      <c r="E199" s="175"/>
      <c r="F199" s="174"/>
      <c r="G199" s="175"/>
      <c r="H199" s="174"/>
      <c r="I199" s="175"/>
      <c r="J199" s="176"/>
      <c r="K199" s="177"/>
      <c r="L199" s="174"/>
      <c r="M199" s="175"/>
      <c r="N199" s="170"/>
      <c r="O199" s="171"/>
      <c r="P199" s="228"/>
      <c r="Q199" s="229"/>
      <c r="R199" s="320"/>
      <c r="S199" s="321"/>
      <c r="T199" s="19"/>
      <c r="U199" s="19"/>
      <c r="V199" s="20"/>
    </row>
    <row r="200" spans="1:24" ht="15.75" hidden="1" thickTop="1">
      <c r="A200" s="23"/>
      <c r="B200" s="24"/>
      <c r="C200" s="25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230"/>
      <c r="S200" s="231"/>
      <c r="T200" s="26"/>
      <c r="U200" s="27"/>
      <c r="V200" s="28"/>
      <c r="W200" s="27"/>
      <c r="X200" s="29"/>
    </row>
    <row r="201" spans="1:22" ht="15.75" hidden="1" thickBot="1">
      <c r="A201" s="30"/>
      <c r="B201" s="31"/>
      <c r="C201" s="32"/>
      <c r="D201" s="181"/>
      <c r="E201" s="182"/>
      <c r="F201" s="322"/>
      <c r="G201" s="323"/>
      <c r="H201" s="324"/>
      <c r="I201" s="323"/>
      <c r="J201" s="324"/>
      <c r="K201" s="323"/>
      <c r="L201" s="324"/>
      <c r="M201" s="323"/>
      <c r="N201" s="324"/>
      <c r="O201" s="323"/>
      <c r="P201" s="325"/>
      <c r="Q201" s="326"/>
      <c r="S201" s="183"/>
      <c r="T201" s="33"/>
      <c r="U201" s="34"/>
      <c r="V201" s="15"/>
    </row>
    <row r="202" spans="1:34" ht="15.75" hidden="1">
      <c r="A202" s="35"/>
      <c r="B202" s="36"/>
      <c r="C202" s="36"/>
      <c r="D202" s="185"/>
      <c r="E202" s="186"/>
      <c r="F202" s="318"/>
      <c r="G202" s="319"/>
      <c r="H202" s="315"/>
      <c r="I202" s="316"/>
      <c r="J202" s="315"/>
      <c r="K202" s="316"/>
      <c r="L202" s="315"/>
      <c r="M202" s="316"/>
      <c r="N202" s="317"/>
      <c r="O202" s="316"/>
      <c r="P202" s="187"/>
      <c r="Q202" s="188"/>
      <c r="R202" s="236"/>
      <c r="S202" s="233"/>
      <c r="T202" s="37"/>
      <c r="U202" s="38"/>
      <c r="V202" s="39"/>
      <c r="Y202" s="40">
        <f>IF(F202="",0,IF(LEFT(F202,1)="-",ABS(F202),(IF(F202&gt;9,F202+2,11))))</f>
        <v>0</v>
      </c>
      <c r="Z202" s="41">
        <f aca="true" t="shared" si="13" ref="Z202:Z207">IF(F202="",0,IF(LEFT(F202,1)="-",(IF(ABS(F202)&gt;9,(ABS(F202)+2),11)),F202))</f>
        <v>0</v>
      </c>
      <c r="AA202" s="40">
        <f>IF(H202="",0,IF(LEFT(H202,1)="-",ABS(H202),(IF(H202&gt;9,H202+2,11))))</f>
        <v>0</v>
      </c>
      <c r="AB202" s="41">
        <f aca="true" t="shared" si="14" ref="AB202:AB207">IF(H202="",0,IF(LEFT(H202,1)="-",(IF(ABS(H202)&gt;9,(ABS(H202)+2),11)),H202))</f>
        <v>0</v>
      </c>
      <c r="AC202" s="40">
        <f>IF(J202="",0,IF(LEFT(J202,1)="-",ABS(J202),(IF(J202&gt;9,J202+2,11))))</f>
        <v>0</v>
      </c>
      <c r="AD202" s="41">
        <f aca="true" t="shared" si="15" ref="AD202:AD207">IF(J202="",0,IF(LEFT(J202,1)="-",(IF(ABS(J202)&gt;9,(ABS(J202)+2),11)),J202))</f>
        <v>0</v>
      </c>
      <c r="AE202" s="40">
        <f>IF(L202="",0,IF(LEFT(L202,1)="-",ABS(L202),(IF(L202&gt;9,L202+2,11))))</f>
        <v>0</v>
      </c>
      <c r="AF202" s="41">
        <f aca="true" t="shared" si="16" ref="AF202:AF207">IF(L202="",0,IF(LEFT(L202,1)="-",(IF(ABS(L202)&gt;9,(ABS(L202)+2),11)),L202))</f>
        <v>0</v>
      </c>
      <c r="AG202" s="40">
        <f aca="true" t="shared" si="17" ref="AG202:AG207">IF(N202="",0,IF(LEFT(N202,1)="-",ABS(N202),(IF(N202&gt;9,N202+2,11))))</f>
        <v>0</v>
      </c>
      <c r="AH202" s="41">
        <f aca="true" t="shared" si="18" ref="AH202:AH207">IF(N202="",0,IF(LEFT(N202,1)="-",(IF(ABS(N202)&gt;9,(ABS(N202)+2),11)),N202))</f>
        <v>0</v>
      </c>
    </row>
    <row r="203" spans="1:34" ht="15.75" hidden="1">
      <c r="A203" s="35"/>
      <c r="B203" s="36"/>
      <c r="C203" s="36"/>
      <c r="D203" s="190"/>
      <c r="E203" s="186"/>
      <c r="F203" s="308"/>
      <c r="G203" s="309"/>
      <c r="H203" s="308"/>
      <c r="I203" s="309"/>
      <c r="J203" s="308"/>
      <c r="K203" s="309"/>
      <c r="L203" s="308"/>
      <c r="M203" s="309"/>
      <c r="N203" s="308"/>
      <c r="O203" s="309"/>
      <c r="P203" s="187"/>
      <c r="Q203" s="188"/>
      <c r="R203" s="237"/>
      <c r="S203" s="234"/>
      <c r="T203" s="37"/>
      <c r="U203" s="38"/>
      <c r="V203" s="39"/>
      <c r="Y203" s="42">
        <f>IF(F203="",0,IF(LEFT(F203,1)="-",ABS(F203),(IF(F203&gt;9,F203+2,11))))</f>
        <v>0</v>
      </c>
      <c r="Z203" s="43">
        <f t="shared" si="13"/>
        <v>0</v>
      </c>
      <c r="AA203" s="42">
        <f>IF(H203="",0,IF(LEFT(H203,1)="-",ABS(H203),(IF(H203&gt;9,H203+2,11))))</f>
        <v>0</v>
      </c>
      <c r="AB203" s="43">
        <f t="shared" si="14"/>
        <v>0</v>
      </c>
      <c r="AC203" s="42">
        <f>IF(J203="",0,IF(LEFT(J203,1)="-",ABS(J203),(IF(J203&gt;9,J203+2,11))))</f>
        <v>0</v>
      </c>
      <c r="AD203" s="43">
        <f t="shared" si="15"/>
        <v>0</v>
      </c>
      <c r="AE203" s="42">
        <f>IF(L203="",0,IF(LEFT(L203,1)="-",ABS(L203),(IF(L203&gt;9,L203+2,11))))</f>
        <v>0</v>
      </c>
      <c r="AF203" s="43">
        <f t="shared" si="16"/>
        <v>0</v>
      </c>
      <c r="AG203" s="42">
        <f t="shared" si="17"/>
        <v>0</v>
      </c>
      <c r="AH203" s="43">
        <f t="shared" si="18"/>
        <v>0</v>
      </c>
    </row>
    <row r="204" spans="1:34" ht="16.5" hidden="1" thickBot="1">
      <c r="A204" s="35"/>
      <c r="B204" s="44"/>
      <c r="C204" s="44"/>
      <c r="D204" s="181"/>
      <c r="E204" s="182"/>
      <c r="F204" s="313"/>
      <c r="G204" s="314"/>
      <c r="H204" s="313"/>
      <c r="I204" s="314"/>
      <c r="J204" s="313"/>
      <c r="K204" s="314"/>
      <c r="L204" s="313"/>
      <c r="M204" s="314"/>
      <c r="N204" s="313"/>
      <c r="O204" s="314"/>
      <c r="P204" s="187"/>
      <c r="Q204" s="188"/>
      <c r="R204" s="237"/>
      <c r="S204" s="234"/>
      <c r="T204" s="37"/>
      <c r="U204" s="38"/>
      <c r="V204" s="39"/>
      <c r="Y204" s="42">
        <f aca="true" t="shared" si="19" ref="Y204:AE207">IF(F204="",0,IF(LEFT(F204,1)="-",ABS(F204),(IF(F204&gt;9,F204+2,11))))</f>
        <v>0</v>
      </c>
      <c r="Z204" s="43">
        <f t="shared" si="13"/>
        <v>0</v>
      </c>
      <c r="AA204" s="42">
        <f t="shared" si="19"/>
        <v>0</v>
      </c>
      <c r="AB204" s="43">
        <f t="shared" si="14"/>
        <v>0</v>
      </c>
      <c r="AC204" s="42">
        <f t="shared" si="19"/>
        <v>0</v>
      </c>
      <c r="AD204" s="43">
        <f t="shared" si="15"/>
        <v>0</v>
      </c>
      <c r="AE204" s="42">
        <f t="shared" si="19"/>
        <v>0</v>
      </c>
      <c r="AF204" s="43">
        <f t="shared" si="16"/>
        <v>0</v>
      </c>
      <c r="AG204" s="42">
        <f t="shared" si="17"/>
        <v>0</v>
      </c>
      <c r="AH204" s="43">
        <f t="shared" si="18"/>
        <v>0</v>
      </c>
    </row>
    <row r="205" spans="1:34" ht="15.75" hidden="1">
      <c r="A205" s="35"/>
      <c r="B205" s="36"/>
      <c r="C205" s="36"/>
      <c r="D205" s="185"/>
      <c r="E205" s="186"/>
      <c r="F205" s="315"/>
      <c r="G205" s="316"/>
      <c r="H205" s="315"/>
      <c r="I205" s="316"/>
      <c r="J205" s="315"/>
      <c r="K205" s="316"/>
      <c r="L205" s="315"/>
      <c r="M205" s="316"/>
      <c r="N205" s="315"/>
      <c r="O205" s="316"/>
      <c r="P205" s="187"/>
      <c r="Q205" s="188"/>
      <c r="R205" s="237"/>
      <c r="S205" s="234"/>
      <c r="T205" s="37"/>
      <c r="U205" s="38"/>
      <c r="V205" s="39"/>
      <c r="Y205" s="42">
        <f t="shared" si="19"/>
        <v>0</v>
      </c>
      <c r="Z205" s="43">
        <f t="shared" si="13"/>
        <v>0</v>
      </c>
      <c r="AA205" s="42">
        <f t="shared" si="19"/>
        <v>0</v>
      </c>
      <c r="AB205" s="43">
        <f t="shared" si="14"/>
        <v>0</v>
      </c>
      <c r="AC205" s="42">
        <f t="shared" si="19"/>
        <v>0</v>
      </c>
      <c r="AD205" s="43">
        <f t="shared" si="15"/>
        <v>0</v>
      </c>
      <c r="AE205" s="42">
        <f t="shared" si="19"/>
        <v>0</v>
      </c>
      <c r="AF205" s="43">
        <f t="shared" si="16"/>
        <v>0</v>
      </c>
      <c r="AG205" s="42">
        <f t="shared" si="17"/>
        <v>0</v>
      </c>
      <c r="AH205" s="43">
        <f t="shared" si="18"/>
        <v>0</v>
      </c>
    </row>
    <row r="206" spans="1:34" ht="15.75" hidden="1">
      <c r="A206" s="35"/>
      <c r="B206" s="36"/>
      <c r="C206" s="36"/>
      <c r="D206" s="190"/>
      <c r="E206" s="186"/>
      <c r="F206" s="308"/>
      <c r="G206" s="309"/>
      <c r="H206" s="308"/>
      <c r="I206" s="309"/>
      <c r="J206" s="312"/>
      <c r="K206" s="309"/>
      <c r="L206" s="308"/>
      <c r="M206" s="309"/>
      <c r="N206" s="308"/>
      <c r="O206" s="309"/>
      <c r="P206" s="187"/>
      <c r="Q206" s="188"/>
      <c r="R206" s="237"/>
      <c r="S206" s="234"/>
      <c r="T206" s="37"/>
      <c r="U206" s="38"/>
      <c r="V206" s="39"/>
      <c r="Y206" s="42">
        <f t="shared" si="19"/>
        <v>0</v>
      </c>
      <c r="Z206" s="43">
        <f t="shared" si="13"/>
        <v>0</v>
      </c>
      <c r="AA206" s="42">
        <f t="shared" si="19"/>
        <v>0</v>
      </c>
      <c r="AB206" s="43">
        <f t="shared" si="14"/>
        <v>0</v>
      </c>
      <c r="AC206" s="42">
        <f t="shared" si="19"/>
        <v>0</v>
      </c>
      <c r="AD206" s="43">
        <f t="shared" si="15"/>
        <v>0</v>
      </c>
      <c r="AE206" s="42">
        <f t="shared" si="19"/>
        <v>0</v>
      </c>
      <c r="AF206" s="43">
        <f t="shared" si="16"/>
        <v>0</v>
      </c>
      <c r="AG206" s="42">
        <f t="shared" si="17"/>
        <v>0</v>
      </c>
      <c r="AH206" s="43">
        <f t="shared" si="18"/>
        <v>0</v>
      </c>
    </row>
    <row r="207" spans="1:34" ht="16.5" hidden="1" thickBot="1">
      <c r="A207" s="45"/>
      <c r="B207" s="46"/>
      <c r="C207" s="46"/>
      <c r="D207" s="192"/>
      <c r="E207" s="193"/>
      <c r="F207" s="310"/>
      <c r="G207" s="311"/>
      <c r="H207" s="310"/>
      <c r="I207" s="311"/>
      <c r="J207" s="310"/>
      <c r="K207" s="311"/>
      <c r="L207" s="310"/>
      <c r="M207" s="311"/>
      <c r="N207" s="310"/>
      <c r="O207" s="311"/>
      <c r="P207" s="194"/>
      <c r="Q207" s="195"/>
      <c r="R207" s="238"/>
      <c r="S207" s="235"/>
      <c r="T207" s="37"/>
      <c r="U207" s="38"/>
      <c r="V207" s="39"/>
      <c r="Y207" s="47">
        <f t="shared" si="19"/>
        <v>0</v>
      </c>
      <c r="Z207" s="48">
        <f t="shared" si="13"/>
        <v>0</v>
      </c>
      <c r="AA207" s="47">
        <f t="shared" si="19"/>
        <v>0</v>
      </c>
      <c r="AB207" s="48">
        <f t="shared" si="14"/>
        <v>0</v>
      </c>
      <c r="AC207" s="47">
        <f t="shared" si="19"/>
        <v>0</v>
      </c>
      <c r="AD207" s="48">
        <f t="shared" si="15"/>
        <v>0</v>
      </c>
      <c r="AE207" s="47">
        <f t="shared" si="19"/>
        <v>0</v>
      </c>
      <c r="AF207" s="48">
        <f t="shared" si="16"/>
        <v>0</v>
      </c>
      <c r="AG207" s="47">
        <f t="shared" si="17"/>
        <v>0</v>
      </c>
      <c r="AH207" s="48">
        <f t="shared" si="18"/>
        <v>0</v>
      </c>
    </row>
    <row r="208" ht="16.5" hidden="1" thickBot="1" thickTop="1"/>
    <row r="209" spans="1:20" ht="16.5" hidden="1" thickTop="1">
      <c r="A209" s="3"/>
      <c r="B209" s="4"/>
      <c r="C209" s="5"/>
      <c r="D209" s="154"/>
      <c r="E209" s="154"/>
      <c r="F209" s="155"/>
      <c r="G209" s="154"/>
      <c r="H209" s="156"/>
      <c r="I209" s="157"/>
      <c r="J209" s="296"/>
      <c r="K209" s="297"/>
      <c r="L209" s="297"/>
      <c r="M209" s="298"/>
      <c r="N209" s="158"/>
      <c r="O209" s="159"/>
      <c r="P209" s="299"/>
      <c r="Q209" s="295"/>
      <c r="R209" s="295"/>
      <c r="S209" s="295"/>
      <c r="T209" s="6"/>
    </row>
    <row r="210" spans="1:20" ht="16.5" hidden="1" thickBot="1">
      <c r="A210" s="7"/>
      <c r="B210" s="8"/>
      <c r="C210" s="9"/>
      <c r="D210" s="300"/>
      <c r="E210" s="301"/>
      <c r="F210" s="302"/>
      <c r="G210" s="303"/>
      <c r="H210" s="301"/>
      <c r="I210" s="301"/>
      <c r="J210" s="304"/>
      <c r="K210" s="304"/>
      <c r="L210" s="304"/>
      <c r="M210" s="305"/>
      <c r="N210" s="160"/>
      <c r="O210" s="161"/>
      <c r="P210" s="306"/>
      <c r="Q210" s="307"/>
      <c r="R210" s="307"/>
      <c r="S210" s="307"/>
      <c r="T210" s="10"/>
    </row>
    <row r="211" spans="1:23" ht="16.5" hidden="1" thickTop="1">
      <c r="A211" s="49"/>
      <c r="B211" s="50"/>
      <c r="C211" s="51"/>
      <c r="D211" s="290"/>
      <c r="E211" s="291"/>
      <c r="F211" s="290"/>
      <c r="G211" s="291"/>
      <c r="H211" s="290"/>
      <c r="I211" s="291"/>
      <c r="J211" s="290"/>
      <c r="K211" s="291"/>
      <c r="L211" s="290"/>
      <c r="M211" s="291"/>
      <c r="N211" s="239"/>
      <c r="O211" s="240"/>
      <c r="P211" s="292"/>
      <c r="Q211" s="293"/>
      <c r="R211" s="294"/>
      <c r="S211" s="295"/>
      <c r="T211" s="52"/>
      <c r="U211" s="53"/>
      <c r="V211" s="53"/>
      <c r="W211" s="54"/>
    </row>
    <row r="212" spans="1:23" ht="15.75" hidden="1">
      <c r="A212" s="55" t="s">
        <v>16</v>
      </c>
      <c r="B212" s="56"/>
      <c r="C212" s="57"/>
      <c r="D212" s="203"/>
      <c r="E212" s="204"/>
      <c r="F212" s="205"/>
      <c r="G212" s="206"/>
      <c r="H212" s="205"/>
      <c r="I212" s="206"/>
      <c r="J212" s="205"/>
      <c r="K212" s="206"/>
      <c r="L212" s="205"/>
      <c r="M212" s="206"/>
      <c r="N212" s="207"/>
      <c r="O212" s="206"/>
      <c r="P212" s="228"/>
      <c r="Q212" s="229"/>
      <c r="R212" s="281"/>
      <c r="S212" s="282"/>
      <c r="T212" s="58"/>
      <c r="U212" s="19"/>
      <c r="V212" s="19"/>
      <c r="W212" s="20"/>
    </row>
    <row r="213" spans="1:23" ht="15.75" hidden="1">
      <c r="A213" s="59" t="s">
        <v>17</v>
      </c>
      <c r="B213" s="56"/>
      <c r="C213" s="57"/>
      <c r="D213" s="205"/>
      <c r="E213" s="208"/>
      <c r="F213" s="209"/>
      <c r="G213" s="210"/>
      <c r="H213" s="211"/>
      <c r="I213" s="208"/>
      <c r="J213" s="211"/>
      <c r="K213" s="208"/>
      <c r="L213" s="211"/>
      <c r="M213" s="208"/>
      <c r="N213" s="207"/>
      <c r="O213" s="206"/>
      <c r="P213" s="228"/>
      <c r="Q213" s="229"/>
      <c r="R213" s="281"/>
      <c r="S213" s="282"/>
      <c r="T213" s="58"/>
      <c r="U213" s="19"/>
      <c r="V213" s="19"/>
      <c r="W213" s="20"/>
    </row>
    <row r="214" spans="1:23" ht="15.75" hidden="1">
      <c r="A214" s="59" t="s">
        <v>18</v>
      </c>
      <c r="B214" s="56"/>
      <c r="C214" s="57"/>
      <c r="D214" s="211"/>
      <c r="E214" s="208"/>
      <c r="F214" s="211"/>
      <c r="G214" s="208"/>
      <c r="H214" s="209"/>
      <c r="I214" s="210"/>
      <c r="J214" s="211"/>
      <c r="K214" s="208"/>
      <c r="L214" s="211"/>
      <c r="M214" s="208"/>
      <c r="N214" s="207"/>
      <c r="O214" s="206"/>
      <c r="P214" s="228"/>
      <c r="Q214" s="229"/>
      <c r="R214" s="281"/>
      <c r="S214" s="282"/>
      <c r="T214" s="58"/>
      <c r="U214" s="19"/>
      <c r="V214" s="19"/>
      <c r="W214" s="20"/>
    </row>
    <row r="215" spans="1:23" ht="15.75" hidden="1">
      <c r="A215" s="59" t="s">
        <v>19</v>
      </c>
      <c r="B215" s="56"/>
      <c r="C215" s="57"/>
      <c r="D215" s="211"/>
      <c r="E215" s="208"/>
      <c r="F215" s="211"/>
      <c r="G215" s="208"/>
      <c r="H215" s="211"/>
      <c r="I215" s="208"/>
      <c r="J215" s="209"/>
      <c r="K215" s="210"/>
      <c r="L215" s="211"/>
      <c r="M215" s="208"/>
      <c r="N215" s="207"/>
      <c r="O215" s="206"/>
      <c r="P215" s="228"/>
      <c r="Q215" s="229"/>
      <c r="R215" s="281"/>
      <c r="S215" s="282"/>
      <c r="T215" s="58"/>
      <c r="U215" s="19"/>
      <c r="V215" s="19"/>
      <c r="W215" s="20"/>
    </row>
    <row r="216" spans="1:23" ht="16.5" hidden="1" thickBot="1">
      <c r="A216" s="60" t="s">
        <v>44</v>
      </c>
      <c r="B216" s="61"/>
      <c r="C216" s="62"/>
      <c r="D216" s="212"/>
      <c r="E216" s="213"/>
      <c r="F216" s="212"/>
      <c r="G216" s="213"/>
      <c r="H216" s="212"/>
      <c r="I216" s="213"/>
      <c r="J216" s="212"/>
      <c r="K216" s="213"/>
      <c r="L216" s="214"/>
      <c r="M216" s="215"/>
      <c r="N216" s="216"/>
      <c r="O216" s="206"/>
      <c r="P216" s="228"/>
      <c r="Q216" s="229"/>
      <c r="R216" s="283"/>
      <c r="S216" s="284"/>
      <c r="T216" s="58"/>
      <c r="U216" s="19"/>
      <c r="V216" s="19"/>
      <c r="W216" s="20"/>
    </row>
    <row r="217" spans="1:25" ht="15.75" hidden="1" thickTop="1">
      <c r="A217" s="63"/>
      <c r="B217" s="64"/>
      <c r="D217" s="217"/>
      <c r="E217" s="217"/>
      <c r="F217" s="241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42"/>
      <c r="S217" s="242"/>
      <c r="T217" s="65"/>
      <c r="U217" s="1"/>
      <c r="V217" s="27"/>
      <c r="W217" s="28"/>
      <c r="X217" s="27" t="str">
        <f>IF(W217=0,"OK","Virhe")</f>
        <v>OK</v>
      </c>
      <c r="Y217" s="27"/>
    </row>
    <row r="218" spans="1:21" ht="16.5" hidden="1" thickBot="1">
      <c r="A218" s="66"/>
      <c r="B218" s="67"/>
      <c r="C218" s="68"/>
      <c r="D218" s="218"/>
      <c r="E218" s="219"/>
      <c r="F218" s="285"/>
      <c r="G218" s="286"/>
      <c r="H218" s="287"/>
      <c r="I218" s="286"/>
      <c r="J218" s="287"/>
      <c r="K218" s="286"/>
      <c r="L218" s="287"/>
      <c r="M218" s="286"/>
      <c r="N218" s="287"/>
      <c r="O218" s="286"/>
      <c r="P218" s="285"/>
      <c r="Q218" s="286"/>
      <c r="R218" s="288"/>
      <c r="S218" s="289"/>
      <c r="T218" s="69"/>
      <c r="U218" s="70"/>
    </row>
    <row r="219" spans="1:34" ht="15.75" hidden="1">
      <c r="A219" s="71" t="s">
        <v>46</v>
      </c>
      <c r="B219" s="36"/>
      <c r="C219" s="36"/>
      <c r="D219" s="243"/>
      <c r="E219" s="244"/>
      <c r="F219" s="276"/>
      <c r="G219" s="277"/>
      <c r="H219" s="278"/>
      <c r="I219" s="279"/>
      <c r="J219" s="280"/>
      <c r="K219" s="279"/>
      <c r="L219" s="278"/>
      <c r="M219" s="279"/>
      <c r="N219" s="278"/>
      <c r="O219" s="279"/>
      <c r="P219" s="220"/>
      <c r="Q219" s="188"/>
      <c r="R219" s="245"/>
      <c r="S219" s="246"/>
      <c r="T219" s="72"/>
      <c r="Y219" s="40">
        <f aca="true" t="shared" si="20" ref="Y219:Y228">IF(F219="",0,IF(LEFT(F219,1)="-",ABS(F219),(IF(F219&gt;9,F219+2,11))))</f>
        <v>0</v>
      </c>
      <c r="Z219" s="41">
        <f aca="true" t="shared" si="21" ref="Z219:Z224">IF(F219="",0,IF(LEFT(F219,1)="-",(IF(ABS(F219)&gt;9,(ABS(F219)+2),11)),F219))</f>
        <v>0</v>
      </c>
      <c r="AA219" s="40">
        <f aca="true" t="shared" si="22" ref="AA219:AA228">IF(H219="",0,IF(LEFT(H219,1)="-",ABS(H219),(IF(H219&gt;9,H219+2,11))))</f>
        <v>0</v>
      </c>
      <c r="AB219" s="41">
        <f aca="true" t="shared" si="23" ref="AB219:AB224">IF(H219="",0,IF(LEFT(H219,1)="-",(IF(ABS(H219)&gt;9,(ABS(H219)+2),11)),H219))</f>
        <v>0</v>
      </c>
      <c r="AC219" s="40">
        <f aca="true" t="shared" si="24" ref="AC219:AC228">IF(J219="",0,IF(LEFT(J219,1)="-",ABS(J219),(IF(J219&gt;9,J219+2,11))))</f>
        <v>0</v>
      </c>
      <c r="AD219" s="41">
        <f aca="true" t="shared" si="25" ref="AD219:AD224">IF(J219="",0,IF(LEFT(J219,1)="-",(IF(ABS(J219)&gt;9,(ABS(J219)+2),11)),J219))</f>
        <v>0</v>
      </c>
      <c r="AE219" s="40">
        <f aca="true" t="shared" si="26" ref="AE219:AE228">IF(L219="",0,IF(LEFT(L219,1)="-",ABS(L219),(IF(L219&gt;9,L219+2,11))))</f>
        <v>0</v>
      </c>
      <c r="AF219" s="41">
        <f aca="true" t="shared" si="27" ref="AF219:AF224">IF(L219="",0,IF(LEFT(L219,1)="-",(IF(ABS(L219)&gt;9,(ABS(L219)+2),11)),L219))</f>
        <v>0</v>
      </c>
      <c r="AG219" s="40">
        <f aca="true" t="shared" si="28" ref="AG219:AG224">IF(N219="",0,IF(LEFT(N219,1)="-",ABS(N219),(IF(N219&gt;9,N219+2,11))))</f>
        <v>0</v>
      </c>
      <c r="AH219" s="41">
        <f aca="true" t="shared" si="29" ref="AH219:AH224">IF(N219="",0,IF(LEFT(N219,1)="-",(IF(ABS(N219)&gt;9,(ABS(N219)+2),11)),N219))</f>
        <v>0</v>
      </c>
    </row>
    <row r="220" spans="1:34" ht="15.75" hidden="1">
      <c r="A220" s="71" t="s">
        <v>39</v>
      </c>
      <c r="B220" s="36"/>
      <c r="C220" s="36"/>
      <c r="D220" s="247"/>
      <c r="E220" s="244"/>
      <c r="F220" s="275"/>
      <c r="G220" s="268"/>
      <c r="H220" s="275"/>
      <c r="I220" s="268"/>
      <c r="J220" s="275"/>
      <c r="K220" s="268"/>
      <c r="L220" s="275"/>
      <c r="M220" s="268"/>
      <c r="N220" s="275"/>
      <c r="O220" s="268"/>
      <c r="P220" s="220"/>
      <c r="Q220" s="188"/>
      <c r="R220" s="248"/>
      <c r="S220" s="249"/>
      <c r="T220" s="73"/>
      <c r="Y220" s="42">
        <f t="shared" si="20"/>
        <v>0</v>
      </c>
      <c r="Z220" s="43">
        <f t="shared" si="21"/>
        <v>0</v>
      </c>
      <c r="AA220" s="42">
        <f t="shared" si="22"/>
        <v>0</v>
      </c>
      <c r="AB220" s="43">
        <f t="shared" si="23"/>
        <v>0</v>
      </c>
      <c r="AC220" s="42">
        <f t="shared" si="24"/>
        <v>0</v>
      </c>
      <c r="AD220" s="43">
        <f t="shared" si="25"/>
        <v>0</v>
      </c>
      <c r="AE220" s="42">
        <f t="shared" si="26"/>
        <v>0</v>
      </c>
      <c r="AF220" s="43">
        <f t="shared" si="27"/>
        <v>0</v>
      </c>
      <c r="AG220" s="42">
        <f t="shared" si="28"/>
        <v>0</v>
      </c>
      <c r="AH220" s="43">
        <f t="shared" si="29"/>
        <v>0</v>
      </c>
    </row>
    <row r="221" spans="1:34" ht="16.5" hidden="1" thickBot="1">
      <c r="A221" s="71" t="s">
        <v>47</v>
      </c>
      <c r="B221" s="74"/>
      <c r="C221" s="74"/>
      <c r="D221" s="250"/>
      <c r="E221" s="251"/>
      <c r="F221" s="269"/>
      <c r="G221" s="270"/>
      <c r="H221" s="269"/>
      <c r="I221" s="270"/>
      <c r="J221" s="269"/>
      <c r="K221" s="270"/>
      <c r="L221" s="269"/>
      <c r="M221" s="270"/>
      <c r="N221" s="269"/>
      <c r="O221" s="270"/>
      <c r="P221" s="220"/>
      <c r="Q221" s="188"/>
      <c r="R221" s="248"/>
      <c r="S221" s="249"/>
      <c r="T221" s="73"/>
      <c r="Y221" s="42">
        <f t="shared" si="20"/>
        <v>0</v>
      </c>
      <c r="Z221" s="43">
        <f t="shared" si="21"/>
        <v>0</v>
      </c>
      <c r="AA221" s="42">
        <f t="shared" si="22"/>
        <v>0</v>
      </c>
      <c r="AB221" s="43">
        <f t="shared" si="23"/>
        <v>0</v>
      </c>
      <c r="AC221" s="42">
        <f t="shared" si="24"/>
        <v>0</v>
      </c>
      <c r="AD221" s="43">
        <f t="shared" si="25"/>
        <v>0</v>
      </c>
      <c r="AE221" s="42">
        <f t="shared" si="26"/>
        <v>0</v>
      </c>
      <c r="AF221" s="43">
        <f t="shared" si="27"/>
        <v>0</v>
      </c>
      <c r="AG221" s="42">
        <f t="shared" si="28"/>
        <v>0</v>
      </c>
      <c r="AH221" s="43">
        <f t="shared" si="29"/>
        <v>0</v>
      </c>
    </row>
    <row r="222" spans="1:34" ht="15.75" hidden="1">
      <c r="A222" s="71" t="s">
        <v>40</v>
      </c>
      <c r="B222" s="36"/>
      <c r="C222" s="36"/>
      <c r="D222" s="243"/>
      <c r="E222" s="244"/>
      <c r="F222" s="273"/>
      <c r="G222" s="274"/>
      <c r="H222" s="273"/>
      <c r="I222" s="274"/>
      <c r="J222" s="273"/>
      <c r="K222" s="274"/>
      <c r="L222" s="273"/>
      <c r="M222" s="274"/>
      <c r="N222" s="273"/>
      <c r="O222" s="274"/>
      <c r="P222" s="220"/>
      <c r="Q222" s="188"/>
      <c r="R222" s="248"/>
      <c r="S222" s="249"/>
      <c r="T222" s="73"/>
      <c r="Y222" s="42">
        <f t="shared" si="20"/>
        <v>0</v>
      </c>
      <c r="Z222" s="43">
        <f t="shared" si="21"/>
        <v>0</v>
      </c>
      <c r="AA222" s="42">
        <f t="shared" si="22"/>
        <v>0</v>
      </c>
      <c r="AB222" s="43">
        <f t="shared" si="23"/>
        <v>0</v>
      </c>
      <c r="AC222" s="42">
        <f t="shared" si="24"/>
        <v>0</v>
      </c>
      <c r="AD222" s="43">
        <f t="shared" si="25"/>
        <v>0</v>
      </c>
      <c r="AE222" s="42">
        <f t="shared" si="26"/>
        <v>0</v>
      </c>
      <c r="AF222" s="43">
        <f t="shared" si="27"/>
        <v>0</v>
      </c>
      <c r="AG222" s="42">
        <f t="shared" si="28"/>
        <v>0</v>
      </c>
      <c r="AH222" s="43">
        <f t="shared" si="29"/>
        <v>0</v>
      </c>
    </row>
    <row r="223" spans="1:34" ht="15.75" hidden="1">
      <c r="A223" s="71" t="s">
        <v>48</v>
      </c>
      <c r="B223" s="36"/>
      <c r="C223" s="36"/>
      <c r="D223" s="247"/>
      <c r="E223" s="244"/>
      <c r="F223" s="271"/>
      <c r="G223" s="272"/>
      <c r="H223" s="271"/>
      <c r="I223" s="272"/>
      <c r="J223" s="271"/>
      <c r="K223" s="272"/>
      <c r="L223" s="267"/>
      <c r="M223" s="268"/>
      <c r="N223" s="267"/>
      <c r="O223" s="268"/>
      <c r="P223" s="220"/>
      <c r="Q223" s="188"/>
      <c r="R223" s="248"/>
      <c r="S223" s="249"/>
      <c r="T223" s="73"/>
      <c r="Y223" s="42">
        <f t="shared" si="20"/>
        <v>0</v>
      </c>
      <c r="Z223" s="43">
        <f t="shared" si="21"/>
        <v>0</v>
      </c>
      <c r="AA223" s="42">
        <f t="shared" si="22"/>
        <v>0</v>
      </c>
      <c r="AB223" s="43">
        <f t="shared" si="23"/>
        <v>0</v>
      </c>
      <c r="AC223" s="42">
        <f t="shared" si="24"/>
        <v>0</v>
      </c>
      <c r="AD223" s="43">
        <f t="shared" si="25"/>
        <v>0</v>
      </c>
      <c r="AE223" s="42">
        <f t="shared" si="26"/>
        <v>0</v>
      </c>
      <c r="AF223" s="43">
        <f t="shared" si="27"/>
        <v>0</v>
      </c>
      <c r="AG223" s="42">
        <f t="shared" si="28"/>
        <v>0</v>
      </c>
      <c r="AH223" s="43">
        <f t="shared" si="29"/>
        <v>0</v>
      </c>
    </row>
    <row r="224" spans="1:34" ht="16.5" hidden="1" thickBot="1">
      <c r="A224" s="71" t="s">
        <v>38</v>
      </c>
      <c r="B224" s="74"/>
      <c r="C224" s="74"/>
      <c r="D224" s="250"/>
      <c r="E224" s="251"/>
      <c r="F224" s="269"/>
      <c r="G224" s="270"/>
      <c r="H224" s="269"/>
      <c r="I224" s="270"/>
      <c r="J224" s="269"/>
      <c r="K224" s="270"/>
      <c r="L224" s="269"/>
      <c r="M224" s="270"/>
      <c r="N224" s="269"/>
      <c r="O224" s="270"/>
      <c r="P224" s="220"/>
      <c r="Q224" s="188"/>
      <c r="R224" s="248"/>
      <c r="S224" s="249"/>
      <c r="T224" s="73"/>
      <c r="Y224" s="47">
        <f t="shared" si="20"/>
        <v>0</v>
      </c>
      <c r="Z224" s="48">
        <f t="shared" si="21"/>
        <v>0</v>
      </c>
      <c r="AA224" s="47">
        <f t="shared" si="22"/>
        <v>0</v>
      </c>
      <c r="AB224" s="48">
        <f t="shared" si="23"/>
        <v>0</v>
      </c>
      <c r="AC224" s="47">
        <f t="shared" si="24"/>
        <v>0</v>
      </c>
      <c r="AD224" s="48">
        <f t="shared" si="25"/>
        <v>0</v>
      </c>
      <c r="AE224" s="47">
        <f t="shared" si="26"/>
        <v>0</v>
      </c>
      <c r="AF224" s="48">
        <f t="shared" si="27"/>
        <v>0</v>
      </c>
      <c r="AG224" s="47">
        <f t="shared" si="28"/>
        <v>0</v>
      </c>
      <c r="AH224" s="48">
        <f t="shared" si="29"/>
        <v>0</v>
      </c>
    </row>
    <row r="225" spans="1:34" ht="15.75" hidden="1">
      <c r="A225" s="71" t="s">
        <v>49</v>
      </c>
      <c r="B225" s="36"/>
      <c r="C225" s="36"/>
      <c r="D225" s="243"/>
      <c r="E225" s="244"/>
      <c r="F225" s="273"/>
      <c r="G225" s="274"/>
      <c r="H225" s="273"/>
      <c r="I225" s="274"/>
      <c r="J225" s="273"/>
      <c r="K225" s="274"/>
      <c r="L225" s="273"/>
      <c r="M225" s="274"/>
      <c r="N225" s="273"/>
      <c r="O225" s="274"/>
      <c r="P225" s="220"/>
      <c r="Q225" s="188"/>
      <c r="R225" s="248"/>
      <c r="S225" s="249"/>
      <c r="T225" s="73"/>
      <c r="Y225" s="40">
        <f t="shared" si="20"/>
        <v>0</v>
      </c>
      <c r="Z225" s="41">
        <f>IF(F225="",0,IF(LEFT(F225,1)="-",(IF(ABS(F225)&gt;9,(ABS(F225)+2),11)),F225))</f>
        <v>0</v>
      </c>
      <c r="AA225" s="40">
        <f t="shared" si="22"/>
        <v>0</v>
      </c>
      <c r="AB225" s="41">
        <f>IF(H225="",0,IF(LEFT(H225,1)="-",(IF(ABS(H225)&gt;9,(ABS(H225)+2),11)),H225))</f>
        <v>0</v>
      </c>
      <c r="AC225" s="40">
        <f t="shared" si="24"/>
        <v>0</v>
      </c>
      <c r="AD225" s="41">
        <f>IF(J225="",0,IF(LEFT(J225,1)="-",(IF(ABS(J225)&gt;9,(ABS(J225)+2),11)),J225))</f>
        <v>0</v>
      </c>
      <c r="AE225" s="40">
        <f t="shared" si="26"/>
        <v>0</v>
      </c>
      <c r="AF225" s="41">
        <f>IF(L225="",0,IF(LEFT(L225,1)="-",(IF(ABS(L225)&gt;9,(ABS(L225)+2),11)),L225))</f>
        <v>0</v>
      </c>
      <c r="AG225" s="40">
        <f>IF(N225="",0,IF(LEFT(N225,1)="-",ABS(N225),(IF(N225&gt;9,N225+2,11))))</f>
        <v>0</v>
      </c>
      <c r="AH225" s="41">
        <f>IF(N225="",0,IF(LEFT(N225,1)="-",(IF(ABS(N225)&gt;9,(ABS(N225)+2),11)),N225))</f>
        <v>0</v>
      </c>
    </row>
    <row r="226" spans="1:34" ht="15.75" hidden="1">
      <c r="A226" s="71" t="s">
        <v>41</v>
      </c>
      <c r="B226" s="36"/>
      <c r="C226" s="36"/>
      <c r="D226" s="247"/>
      <c r="E226" s="244"/>
      <c r="F226" s="271"/>
      <c r="G226" s="272"/>
      <c r="H226" s="271"/>
      <c r="I226" s="272"/>
      <c r="J226" s="271"/>
      <c r="K226" s="272"/>
      <c r="L226" s="267"/>
      <c r="M226" s="268"/>
      <c r="N226" s="267"/>
      <c r="O226" s="268"/>
      <c r="P226" s="220"/>
      <c r="Q226" s="188"/>
      <c r="R226" s="248"/>
      <c r="S226" s="249"/>
      <c r="T226" s="73"/>
      <c r="Y226" s="42">
        <f t="shared" si="20"/>
        <v>0</v>
      </c>
      <c r="Z226" s="43">
        <f>IF(F226="",0,IF(LEFT(F226,1)="-",(IF(ABS(F226)&gt;9,(ABS(F226)+2),11)),F226))</f>
        <v>0</v>
      </c>
      <c r="AA226" s="42">
        <f t="shared" si="22"/>
        <v>0</v>
      </c>
      <c r="AB226" s="43">
        <f>IF(H226="",0,IF(LEFT(H226,1)="-",(IF(ABS(H226)&gt;9,(ABS(H226)+2),11)),H226))</f>
        <v>0</v>
      </c>
      <c r="AC226" s="42">
        <f t="shared" si="24"/>
        <v>0</v>
      </c>
      <c r="AD226" s="43">
        <f>IF(J226="",0,IF(LEFT(J226,1)="-",(IF(ABS(J226)&gt;9,(ABS(J226)+2),11)),J226))</f>
        <v>0</v>
      </c>
      <c r="AE226" s="42">
        <f t="shared" si="26"/>
        <v>0</v>
      </c>
      <c r="AF226" s="43">
        <f>IF(L226="",0,IF(LEFT(L226,1)="-",(IF(ABS(L226)&gt;9,(ABS(L226)+2),11)),L226))</f>
        <v>0</v>
      </c>
      <c r="AG226" s="42">
        <f>IF(N226="",0,IF(LEFT(N226,1)="-",ABS(N226),(IF(N226&gt;9,N226+2,11))))</f>
        <v>0</v>
      </c>
      <c r="AH226" s="43">
        <f>IF(N226="",0,IF(LEFT(N226,1)="-",(IF(ABS(N226)&gt;9,(ABS(N226)+2),11)),N226))</f>
        <v>0</v>
      </c>
    </row>
    <row r="227" spans="1:34" ht="16.5" hidden="1" thickBot="1">
      <c r="A227" s="71" t="s">
        <v>43</v>
      </c>
      <c r="B227" s="74"/>
      <c r="C227" s="74"/>
      <c r="D227" s="250"/>
      <c r="E227" s="251"/>
      <c r="F227" s="269"/>
      <c r="G227" s="270"/>
      <c r="H227" s="269"/>
      <c r="I227" s="270"/>
      <c r="J227" s="269"/>
      <c r="K227" s="270"/>
      <c r="L227" s="269"/>
      <c r="M227" s="270"/>
      <c r="N227" s="269"/>
      <c r="O227" s="270"/>
      <c r="P227" s="220"/>
      <c r="Q227" s="188"/>
      <c r="R227" s="248"/>
      <c r="S227" s="249"/>
      <c r="T227" s="73"/>
      <c r="Y227" s="42">
        <f t="shared" si="20"/>
        <v>0</v>
      </c>
      <c r="Z227" s="43">
        <f>IF(F227="",0,IF(LEFT(F227,1)="-",(IF(ABS(F227)&gt;9,(ABS(F227)+2),11)),F227))</f>
        <v>0</v>
      </c>
      <c r="AA227" s="42">
        <f t="shared" si="22"/>
        <v>0</v>
      </c>
      <c r="AB227" s="43">
        <f>IF(H227="",0,IF(LEFT(H227,1)="-",(IF(ABS(H227)&gt;9,(ABS(H227)+2),11)),H227))</f>
        <v>0</v>
      </c>
      <c r="AC227" s="42">
        <f t="shared" si="24"/>
        <v>0</v>
      </c>
      <c r="AD227" s="43">
        <f>IF(J227="",0,IF(LEFT(J227,1)="-",(IF(ABS(J227)&gt;9,(ABS(J227)+2),11)),J227))</f>
        <v>0</v>
      </c>
      <c r="AE227" s="42">
        <f t="shared" si="26"/>
        <v>0</v>
      </c>
      <c r="AF227" s="43">
        <f>IF(L227="",0,IF(LEFT(L227,1)="-",(IF(ABS(L227)&gt;9,(ABS(L227)+2),11)),L227))</f>
        <v>0</v>
      </c>
      <c r="AG227" s="42">
        <f>IF(N227="",0,IF(LEFT(N227,1)="-",ABS(N227),(IF(N227&gt;9,N227+2,11))))</f>
        <v>0</v>
      </c>
      <c r="AH227" s="43">
        <f>IF(N227="",0,IF(LEFT(N227,1)="-",(IF(ABS(N227)&gt;9,(ABS(N227)+2),11)),N227))</f>
        <v>0</v>
      </c>
    </row>
    <row r="228" spans="1:34" ht="16.5" hidden="1" thickBot="1">
      <c r="A228" s="75" t="s">
        <v>42</v>
      </c>
      <c r="B228" s="46"/>
      <c r="C228" s="46"/>
      <c r="D228" s="252"/>
      <c r="E228" s="253"/>
      <c r="F228" s="266"/>
      <c r="G228" s="265"/>
      <c r="H228" s="266"/>
      <c r="I228" s="265"/>
      <c r="J228" s="266"/>
      <c r="K228" s="265"/>
      <c r="L228" s="266"/>
      <c r="M228" s="265"/>
      <c r="N228" s="266"/>
      <c r="O228" s="265"/>
      <c r="P228" s="221"/>
      <c r="Q228" s="222"/>
      <c r="R228" s="254"/>
      <c r="S228" s="255"/>
      <c r="T228" s="76"/>
      <c r="V228" s="77"/>
      <c r="Y228" s="42">
        <f t="shared" si="20"/>
        <v>0</v>
      </c>
      <c r="Z228" s="43">
        <f>IF(F228="",0,IF(LEFT(F228,1)="-",(IF(ABS(F228)&gt;9,(ABS(F228)+2),11)),F228))</f>
        <v>0</v>
      </c>
      <c r="AA228" s="42">
        <f t="shared" si="22"/>
        <v>0</v>
      </c>
      <c r="AB228" s="43">
        <f>IF(H228="",0,IF(LEFT(H228,1)="-",(IF(ABS(H228)&gt;9,(ABS(H228)+2),11)),H228))</f>
        <v>0</v>
      </c>
      <c r="AC228" s="42">
        <f t="shared" si="24"/>
        <v>0</v>
      </c>
      <c r="AD228" s="43">
        <f>IF(J228="",0,IF(LEFT(J228,1)="-",(IF(ABS(J228)&gt;9,(ABS(J228)+2),11)),J228))</f>
        <v>0</v>
      </c>
      <c r="AE228" s="42">
        <f t="shared" si="26"/>
        <v>0</v>
      </c>
      <c r="AF228" s="43">
        <f>IF(L228="",0,IF(LEFT(L228,1)="-",(IF(ABS(L228)&gt;9,(ABS(L228)+2),11)),L228))</f>
        <v>0</v>
      </c>
      <c r="AG228" s="42">
        <f>IF(N228="",0,IF(LEFT(N228,1)="-",ABS(N228),(IF(N228&gt;9,N228+2,11))))</f>
        <v>0</v>
      </c>
      <c r="AH228" s="43">
        <f>IF(N228="",0,IF(LEFT(N228,1)="-",(IF(ABS(N228)&gt;9,(ABS(N228)+2),11)),N228))</f>
        <v>0</v>
      </c>
    </row>
    <row r="229" ht="16.5" hidden="1" thickBot="1" thickTop="1"/>
    <row r="230" spans="1:20" ht="16.5" hidden="1" thickTop="1">
      <c r="A230" s="3"/>
      <c r="B230" s="4"/>
      <c r="C230" s="5"/>
      <c r="D230" s="154"/>
      <c r="E230" s="154"/>
      <c r="F230" s="155"/>
      <c r="G230" s="154"/>
      <c r="H230" s="156"/>
      <c r="I230" s="157"/>
      <c r="J230" s="296"/>
      <c r="K230" s="297"/>
      <c r="L230" s="297"/>
      <c r="M230" s="298"/>
      <c r="N230" s="158"/>
      <c r="O230" s="159"/>
      <c r="P230" s="299"/>
      <c r="Q230" s="295"/>
      <c r="R230" s="295"/>
      <c r="S230" s="295"/>
      <c r="T230" s="6"/>
    </row>
    <row r="231" spans="1:20" ht="16.5" hidden="1" thickBot="1">
      <c r="A231" s="7"/>
      <c r="B231" s="8"/>
      <c r="C231" s="9"/>
      <c r="D231" s="300"/>
      <c r="E231" s="301"/>
      <c r="F231" s="302"/>
      <c r="G231" s="303"/>
      <c r="H231" s="301"/>
      <c r="I231" s="301"/>
      <c r="J231" s="304"/>
      <c r="K231" s="304"/>
      <c r="L231" s="304"/>
      <c r="M231" s="305"/>
      <c r="N231" s="160"/>
      <c r="O231" s="161"/>
      <c r="P231" s="306"/>
      <c r="Q231" s="307"/>
      <c r="R231" s="307"/>
      <c r="S231" s="307"/>
      <c r="T231" s="10"/>
    </row>
    <row r="232" spans="1:23" ht="16.5" hidden="1" thickTop="1">
      <c r="A232" s="49"/>
      <c r="B232" s="50"/>
      <c r="C232" s="51"/>
      <c r="D232" s="290"/>
      <c r="E232" s="291"/>
      <c r="F232" s="290"/>
      <c r="G232" s="291"/>
      <c r="H232" s="290"/>
      <c r="I232" s="291"/>
      <c r="J232" s="290"/>
      <c r="K232" s="291"/>
      <c r="L232" s="290"/>
      <c r="M232" s="291"/>
      <c r="N232" s="239"/>
      <c r="O232" s="240"/>
      <c r="P232" s="292"/>
      <c r="Q232" s="293"/>
      <c r="R232" s="294"/>
      <c r="S232" s="295"/>
      <c r="T232" s="52"/>
      <c r="U232" s="53"/>
      <c r="V232" s="53"/>
      <c r="W232" s="54"/>
    </row>
    <row r="233" spans="1:23" ht="15.75" hidden="1">
      <c r="A233" s="55" t="s">
        <v>16</v>
      </c>
      <c r="B233" s="56"/>
      <c r="C233" s="57"/>
      <c r="D233" s="203"/>
      <c r="E233" s="204"/>
      <c r="F233" s="205"/>
      <c r="G233" s="206"/>
      <c r="H233" s="205"/>
      <c r="I233" s="206"/>
      <c r="J233" s="205"/>
      <c r="K233" s="206"/>
      <c r="L233" s="205"/>
      <c r="M233" s="206"/>
      <c r="N233" s="207"/>
      <c r="O233" s="206"/>
      <c r="P233" s="228"/>
      <c r="Q233" s="229"/>
      <c r="R233" s="281"/>
      <c r="S233" s="282"/>
      <c r="T233" s="58"/>
      <c r="U233" s="19"/>
      <c r="V233" s="19"/>
      <c r="W233" s="20"/>
    </row>
    <row r="234" spans="1:23" ht="15.75" hidden="1">
      <c r="A234" s="59" t="s">
        <v>17</v>
      </c>
      <c r="B234" s="56"/>
      <c r="C234" s="57"/>
      <c r="D234" s="205"/>
      <c r="E234" s="208"/>
      <c r="F234" s="209"/>
      <c r="G234" s="210"/>
      <c r="H234" s="211"/>
      <c r="I234" s="208"/>
      <c r="J234" s="211"/>
      <c r="K234" s="208"/>
      <c r="L234" s="211"/>
      <c r="M234" s="208"/>
      <c r="N234" s="207"/>
      <c r="O234" s="206"/>
      <c r="P234" s="228"/>
      <c r="Q234" s="229"/>
      <c r="R234" s="281"/>
      <c r="S234" s="282"/>
      <c r="T234" s="58"/>
      <c r="U234" s="19"/>
      <c r="V234" s="19"/>
      <c r="W234" s="20"/>
    </row>
    <row r="235" spans="1:23" ht="15.75" hidden="1">
      <c r="A235" s="59" t="s">
        <v>18</v>
      </c>
      <c r="B235" s="56"/>
      <c r="C235" s="57"/>
      <c r="D235" s="211"/>
      <c r="E235" s="208"/>
      <c r="F235" s="211"/>
      <c r="G235" s="208"/>
      <c r="H235" s="209"/>
      <c r="I235" s="210"/>
      <c r="J235" s="211"/>
      <c r="K235" s="208"/>
      <c r="L235" s="211"/>
      <c r="M235" s="208"/>
      <c r="N235" s="207"/>
      <c r="O235" s="206"/>
      <c r="P235" s="228"/>
      <c r="Q235" s="229"/>
      <c r="R235" s="281"/>
      <c r="S235" s="282"/>
      <c r="T235" s="58"/>
      <c r="U235" s="19"/>
      <c r="V235" s="19"/>
      <c r="W235" s="20"/>
    </row>
    <row r="236" spans="1:23" ht="15.75" hidden="1">
      <c r="A236" s="59" t="s">
        <v>19</v>
      </c>
      <c r="B236" s="56"/>
      <c r="C236" s="57"/>
      <c r="D236" s="211"/>
      <c r="E236" s="208"/>
      <c r="F236" s="211"/>
      <c r="G236" s="208"/>
      <c r="H236" s="211"/>
      <c r="I236" s="208"/>
      <c r="J236" s="209"/>
      <c r="K236" s="210"/>
      <c r="L236" s="211"/>
      <c r="M236" s="208"/>
      <c r="N236" s="207"/>
      <c r="O236" s="206"/>
      <c r="P236" s="228"/>
      <c r="Q236" s="229"/>
      <c r="R236" s="281"/>
      <c r="S236" s="282"/>
      <c r="T236" s="58"/>
      <c r="U236" s="19"/>
      <c r="V236" s="19"/>
      <c r="W236" s="20"/>
    </row>
    <row r="237" spans="1:23" ht="16.5" hidden="1" thickBot="1">
      <c r="A237" s="60" t="s">
        <v>44</v>
      </c>
      <c r="B237" s="61"/>
      <c r="C237" s="62"/>
      <c r="D237" s="212"/>
      <c r="E237" s="213"/>
      <c r="F237" s="212"/>
      <c r="G237" s="213"/>
      <c r="H237" s="212"/>
      <c r="I237" s="213"/>
      <c r="J237" s="212"/>
      <c r="K237" s="213"/>
      <c r="L237" s="214"/>
      <c r="M237" s="215"/>
      <c r="N237" s="216"/>
      <c r="O237" s="206"/>
      <c r="P237" s="228"/>
      <c r="Q237" s="229"/>
      <c r="R237" s="283"/>
      <c r="S237" s="284"/>
      <c r="T237" s="58"/>
      <c r="U237" s="19"/>
      <c r="V237" s="19"/>
      <c r="W237" s="20"/>
    </row>
    <row r="238" spans="1:25" ht="15.75" hidden="1" thickTop="1">
      <c r="A238" s="63"/>
      <c r="B238" s="64"/>
      <c r="D238" s="217"/>
      <c r="E238" s="217"/>
      <c r="F238" s="241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42"/>
      <c r="S238" s="242"/>
      <c r="T238" s="65"/>
      <c r="U238" s="1"/>
      <c r="V238" s="27"/>
      <c r="W238" s="28"/>
      <c r="X238" s="27" t="str">
        <f>IF(W238=0,"OK","Virhe")</f>
        <v>OK</v>
      </c>
      <c r="Y238" s="27"/>
    </row>
    <row r="239" spans="1:21" ht="16.5" hidden="1" thickBot="1">
      <c r="A239" s="66"/>
      <c r="B239" s="67"/>
      <c r="C239" s="68"/>
      <c r="D239" s="218"/>
      <c r="E239" s="219"/>
      <c r="F239" s="285"/>
      <c r="G239" s="286"/>
      <c r="H239" s="287"/>
      <c r="I239" s="286"/>
      <c r="J239" s="287"/>
      <c r="K239" s="286"/>
      <c r="L239" s="287"/>
      <c r="M239" s="286"/>
      <c r="N239" s="287"/>
      <c r="O239" s="286"/>
      <c r="P239" s="285"/>
      <c r="Q239" s="286"/>
      <c r="R239" s="288"/>
      <c r="S239" s="289"/>
      <c r="T239" s="69"/>
      <c r="U239" s="70"/>
    </row>
    <row r="240" spans="1:34" ht="15.75" hidden="1">
      <c r="A240" s="71" t="s">
        <v>46</v>
      </c>
      <c r="B240" s="36"/>
      <c r="C240" s="36"/>
      <c r="D240" s="243"/>
      <c r="E240" s="244"/>
      <c r="F240" s="276"/>
      <c r="G240" s="277"/>
      <c r="H240" s="278"/>
      <c r="I240" s="279"/>
      <c r="J240" s="280"/>
      <c r="K240" s="279"/>
      <c r="L240" s="278"/>
      <c r="M240" s="279"/>
      <c r="N240" s="278"/>
      <c r="O240" s="279"/>
      <c r="P240" s="220"/>
      <c r="Q240" s="188"/>
      <c r="R240" s="245"/>
      <c r="S240" s="246"/>
      <c r="T240" s="72"/>
      <c r="Y240" s="40">
        <f aca="true" t="shared" si="30" ref="Y240:Y249">IF(F240="",0,IF(LEFT(F240,1)="-",ABS(F240),(IF(F240&gt;9,F240+2,11))))</f>
        <v>0</v>
      </c>
      <c r="Z240" s="41">
        <f aca="true" t="shared" si="31" ref="Z240:Z245">IF(F240="",0,IF(LEFT(F240,1)="-",(IF(ABS(F240)&gt;9,(ABS(F240)+2),11)),F240))</f>
        <v>0</v>
      </c>
      <c r="AA240" s="40">
        <f aca="true" t="shared" si="32" ref="AA240:AA249">IF(H240="",0,IF(LEFT(H240,1)="-",ABS(H240),(IF(H240&gt;9,H240+2,11))))</f>
        <v>0</v>
      </c>
      <c r="AB240" s="41">
        <f aca="true" t="shared" si="33" ref="AB240:AB245">IF(H240="",0,IF(LEFT(H240,1)="-",(IF(ABS(H240)&gt;9,(ABS(H240)+2),11)),H240))</f>
        <v>0</v>
      </c>
      <c r="AC240" s="40">
        <f aca="true" t="shared" si="34" ref="AC240:AC249">IF(J240="",0,IF(LEFT(J240,1)="-",ABS(J240),(IF(J240&gt;9,J240+2,11))))</f>
        <v>0</v>
      </c>
      <c r="AD240" s="41">
        <f aca="true" t="shared" si="35" ref="AD240:AD245">IF(J240="",0,IF(LEFT(J240,1)="-",(IF(ABS(J240)&gt;9,(ABS(J240)+2),11)),J240))</f>
        <v>0</v>
      </c>
      <c r="AE240" s="40">
        <f aca="true" t="shared" si="36" ref="AE240:AE249">IF(L240="",0,IF(LEFT(L240,1)="-",ABS(L240),(IF(L240&gt;9,L240+2,11))))</f>
        <v>0</v>
      </c>
      <c r="AF240" s="41">
        <f aca="true" t="shared" si="37" ref="AF240:AF245">IF(L240="",0,IF(LEFT(L240,1)="-",(IF(ABS(L240)&gt;9,(ABS(L240)+2),11)),L240))</f>
        <v>0</v>
      </c>
      <c r="AG240" s="40">
        <f aca="true" t="shared" si="38" ref="AG240:AG245">IF(N240="",0,IF(LEFT(N240,1)="-",ABS(N240),(IF(N240&gt;9,N240+2,11))))</f>
        <v>0</v>
      </c>
      <c r="AH240" s="41">
        <f aca="true" t="shared" si="39" ref="AH240:AH245">IF(N240="",0,IF(LEFT(N240,1)="-",(IF(ABS(N240)&gt;9,(ABS(N240)+2),11)),N240))</f>
        <v>0</v>
      </c>
    </row>
    <row r="241" spans="1:34" ht="15.75" hidden="1">
      <c r="A241" s="71" t="s">
        <v>39</v>
      </c>
      <c r="B241" s="36"/>
      <c r="C241" s="36"/>
      <c r="D241" s="247"/>
      <c r="E241" s="244"/>
      <c r="F241" s="275"/>
      <c r="G241" s="268"/>
      <c r="H241" s="275"/>
      <c r="I241" s="268"/>
      <c r="J241" s="275"/>
      <c r="K241" s="268"/>
      <c r="L241" s="275"/>
      <c r="M241" s="268"/>
      <c r="N241" s="275"/>
      <c r="O241" s="268"/>
      <c r="P241" s="220"/>
      <c r="Q241" s="188"/>
      <c r="R241" s="248"/>
      <c r="S241" s="249"/>
      <c r="T241" s="73"/>
      <c r="Y241" s="42">
        <f t="shared" si="30"/>
        <v>0</v>
      </c>
      <c r="Z241" s="43">
        <f t="shared" si="31"/>
        <v>0</v>
      </c>
      <c r="AA241" s="42">
        <f t="shared" si="32"/>
        <v>0</v>
      </c>
      <c r="AB241" s="43">
        <f t="shared" si="33"/>
        <v>0</v>
      </c>
      <c r="AC241" s="42">
        <f t="shared" si="34"/>
        <v>0</v>
      </c>
      <c r="AD241" s="43">
        <f t="shared" si="35"/>
        <v>0</v>
      </c>
      <c r="AE241" s="42">
        <f t="shared" si="36"/>
        <v>0</v>
      </c>
      <c r="AF241" s="43">
        <f t="shared" si="37"/>
        <v>0</v>
      </c>
      <c r="AG241" s="42">
        <f t="shared" si="38"/>
        <v>0</v>
      </c>
      <c r="AH241" s="43">
        <f t="shared" si="39"/>
        <v>0</v>
      </c>
    </row>
    <row r="242" spans="1:34" ht="16.5" hidden="1" thickBot="1">
      <c r="A242" s="71" t="s">
        <v>47</v>
      </c>
      <c r="B242" s="74"/>
      <c r="C242" s="74"/>
      <c r="D242" s="250"/>
      <c r="E242" s="251"/>
      <c r="F242" s="269"/>
      <c r="G242" s="270"/>
      <c r="H242" s="269"/>
      <c r="I242" s="270"/>
      <c r="J242" s="269"/>
      <c r="K242" s="270"/>
      <c r="L242" s="269"/>
      <c r="M242" s="270"/>
      <c r="N242" s="269"/>
      <c r="O242" s="270"/>
      <c r="P242" s="220"/>
      <c r="Q242" s="188"/>
      <c r="R242" s="248"/>
      <c r="S242" s="249"/>
      <c r="T242" s="73"/>
      <c r="Y242" s="42">
        <f t="shared" si="30"/>
        <v>0</v>
      </c>
      <c r="Z242" s="43">
        <f t="shared" si="31"/>
        <v>0</v>
      </c>
      <c r="AA242" s="42">
        <f t="shared" si="32"/>
        <v>0</v>
      </c>
      <c r="AB242" s="43">
        <f t="shared" si="33"/>
        <v>0</v>
      </c>
      <c r="AC242" s="42">
        <f t="shared" si="34"/>
        <v>0</v>
      </c>
      <c r="AD242" s="43">
        <f t="shared" si="35"/>
        <v>0</v>
      </c>
      <c r="AE242" s="42">
        <f t="shared" si="36"/>
        <v>0</v>
      </c>
      <c r="AF242" s="43">
        <f t="shared" si="37"/>
        <v>0</v>
      </c>
      <c r="AG242" s="42">
        <f t="shared" si="38"/>
        <v>0</v>
      </c>
      <c r="AH242" s="43">
        <f t="shared" si="39"/>
        <v>0</v>
      </c>
    </row>
    <row r="243" spans="1:34" ht="15.75" hidden="1">
      <c r="A243" s="71" t="s">
        <v>40</v>
      </c>
      <c r="B243" s="36"/>
      <c r="C243" s="36"/>
      <c r="D243" s="243"/>
      <c r="E243" s="244"/>
      <c r="F243" s="273"/>
      <c r="G243" s="274"/>
      <c r="H243" s="273"/>
      <c r="I243" s="274"/>
      <c r="J243" s="273"/>
      <c r="K243" s="274"/>
      <c r="L243" s="273"/>
      <c r="M243" s="274"/>
      <c r="N243" s="273"/>
      <c r="O243" s="274"/>
      <c r="P243" s="220"/>
      <c r="Q243" s="188"/>
      <c r="R243" s="248"/>
      <c r="S243" s="249"/>
      <c r="T243" s="73"/>
      <c r="Y243" s="42">
        <f t="shared" si="30"/>
        <v>0</v>
      </c>
      <c r="Z243" s="43">
        <f t="shared" si="31"/>
        <v>0</v>
      </c>
      <c r="AA243" s="42">
        <f t="shared" si="32"/>
        <v>0</v>
      </c>
      <c r="AB243" s="43">
        <f t="shared" si="33"/>
        <v>0</v>
      </c>
      <c r="AC243" s="42">
        <f t="shared" si="34"/>
        <v>0</v>
      </c>
      <c r="AD243" s="43">
        <f t="shared" si="35"/>
        <v>0</v>
      </c>
      <c r="AE243" s="42">
        <f t="shared" si="36"/>
        <v>0</v>
      </c>
      <c r="AF243" s="43">
        <f t="shared" si="37"/>
        <v>0</v>
      </c>
      <c r="AG243" s="42">
        <f t="shared" si="38"/>
        <v>0</v>
      </c>
      <c r="AH243" s="43">
        <f t="shared" si="39"/>
        <v>0</v>
      </c>
    </row>
    <row r="244" spans="1:34" ht="15.75" hidden="1">
      <c r="A244" s="71" t="s">
        <v>48</v>
      </c>
      <c r="B244" s="36"/>
      <c r="C244" s="36"/>
      <c r="D244" s="247"/>
      <c r="E244" s="244"/>
      <c r="F244" s="271"/>
      <c r="G244" s="272"/>
      <c r="H244" s="271"/>
      <c r="I244" s="272"/>
      <c r="J244" s="271"/>
      <c r="K244" s="272"/>
      <c r="L244" s="267"/>
      <c r="M244" s="268"/>
      <c r="N244" s="267"/>
      <c r="O244" s="268"/>
      <c r="P244" s="220"/>
      <c r="Q244" s="188"/>
      <c r="R244" s="248"/>
      <c r="S244" s="249"/>
      <c r="T244" s="73"/>
      <c r="Y244" s="42">
        <f t="shared" si="30"/>
        <v>0</v>
      </c>
      <c r="Z244" s="43">
        <f t="shared" si="31"/>
        <v>0</v>
      </c>
      <c r="AA244" s="42">
        <f t="shared" si="32"/>
        <v>0</v>
      </c>
      <c r="AB244" s="43">
        <f t="shared" si="33"/>
        <v>0</v>
      </c>
      <c r="AC244" s="42">
        <f t="shared" si="34"/>
        <v>0</v>
      </c>
      <c r="AD244" s="43">
        <f t="shared" si="35"/>
        <v>0</v>
      </c>
      <c r="AE244" s="42">
        <f t="shared" si="36"/>
        <v>0</v>
      </c>
      <c r="AF244" s="43">
        <f t="shared" si="37"/>
        <v>0</v>
      </c>
      <c r="AG244" s="42">
        <f t="shared" si="38"/>
        <v>0</v>
      </c>
      <c r="AH244" s="43">
        <f t="shared" si="39"/>
        <v>0</v>
      </c>
    </row>
    <row r="245" spans="1:34" ht="16.5" hidden="1" thickBot="1">
      <c r="A245" s="71" t="s">
        <v>38</v>
      </c>
      <c r="B245" s="74"/>
      <c r="C245" s="74"/>
      <c r="D245" s="250"/>
      <c r="E245" s="251"/>
      <c r="F245" s="269"/>
      <c r="G245" s="270"/>
      <c r="H245" s="269"/>
      <c r="I245" s="270"/>
      <c r="J245" s="269"/>
      <c r="K245" s="270"/>
      <c r="L245" s="269"/>
      <c r="M245" s="270"/>
      <c r="N245" s="269"/>
      <c r="O245" s="270"/>
      <c r="P245" s="220"/>
      <c r="Q245" s="188"/>
      <c r="R245" s="248"/>
      <c r="S245" s="249"/>
      <c r="T245" s="73"/>
      <c r="Y245" s="47">
        <f t="shared" si="30"/>
        <v>0</v>
      </c>
      <c r="Z245" s="48">
        <f t="shared" si="31"/>
        <v>0</v>
      </c>
      <c r="AA245" s="47">
        <f t="shared" si="32"/>
        <v>0</v>
      </c>
      <c r="AB245" s="48">
        <f t="shared" si="33"/>
        <v>0</v>
      </c>
      <c r="AC245" s="47">
        <f t="shared" si="34"/>
        <v>0</v>
      </c>
      <c r="AD245" s="48">
        <f t="shared" si="35"/>
        <v>0</v>
      </c>
      <c r="AE245" s="47">
        <f t="shared" si="36"/>
        <v>0</v>
      </c>
      <c r="AF245" s="48">
        <f t="shared" si="37"/>
        <v>0</v>
      </c>
      <c r="AG245" s="47">
        <f t="shared" si="38"/>
        <v>0</v>
      </c>
      <c r="AH245" s="48">
        <f t="shared" si="39"/>
        <v>0</v>
      </c>
    </row>
    <row r="246" spans="1:34" ht="15.75" hidden="1">
      <c r="A246" s="71" t="s">
        <v>49</v>
      </c>
      <c r="B246" s="36"/>
      <c r="C246" s="36"/>
      <c r="D246" s="243"/>
      <c r="E246" s="244"/>
      <c r="F246" s="273"/>
      <c r="G246" s="274"/>
      <c r="H246" s="273"/>
      <c r="I246" s="274"/>
      <c r="J246" s="273"/>
      <c r="K246" s="274"/>
      <c r="L246" s="273"/>
      <c r="M246" s="274"/>
      <c r="N246" s="273"/>
      <c r="O246" s="274"/>
      <c r="P246" s="220"/>
      <c r="Q246" s="188"/>
      <c r="R246" s="248"/>
      <c r="S246" s="249"/>
      <c r="T246" s="73"/>
      <c r="Y246" s="40">
        <f t="shared" si="30"/>
        <v>0</v>
      </c>
      <c r="Z246" s="41">
        <f>IF(F246="",0,IF(LEFT(F246,1)="-",(IF(ABS(F246)&gt;9,(ABS(F246)+2),11)),F246))</f>
        <v>0</v>
      </c>
      <c r="AA246" s="40">
        <f t="shared" si="32"/>
        <v>0</v>
      </c>
      <c r="AB246" s="41">
        <f>IF(H246="",0,IF(LEFT(H246,1)="-",(IF(ABS(H246)&gt;9,(ABS(H246)+2),11)),H246))</f>
        <v>0</v>
      </c>
      <c r="AC246" s="40">
        <f t="shared" si="34"/>
        <v>0</v>
      </c>
      <c r="AD246" s="41">
        <f>IF(J246="",0,IF(LEFT(J246,1)="-",(IF(ABS(J246)&gt;9,(ABS(J246)+2),11)),J246))</f>
        <v>0</v>
      </c>
      <c r="AE246" s="40">
        <f t="shared" si="36"/>
        <v>0</v>
      </c>
      <c r="AF246" s="41">
        <f>IF(L246="",0,IF(LEFT(L246,1)="-",(IF(ABS(L246)&gt;9,(ABS(L246)+2),11)),L246))</f>
        <v>0</v>
      </c>
      <c r="AG246" s="40">
        <f>IF(N246="",0,IF(LEFT(N246,1)="-",ABS(N246),(IF(N246&gt;9,N246+2,11))))</f>
        <v>0</v>
      </c>
      <c r="AH246" s="41">
        <f>IF(N246="",0,IF(LEFT(N246,1)="-",(IF(ABS(N246)&gt;9,(ABS(N246)+2),11)),N246))</f>
        <v>0</v>
      </c>
    </row>
    <row r="247" spans="1:34" ht="15.75" hidden="1">
      <c r="A247" s="71" t="s">
        <v>41</v>
      </c>
      <c r="B247" s="36"/>
      <c r="C247" s="36"/>
      <c r="D247" s="247"/>
      <c r="E247" s="244"/>
      <c r="F247" s="271"/>
      <c r="G247" s="272"/>
      <c r="H247" s="271"/>
      <c r="I247" s="272"/>
      <c r="J247" s="271"/>
      <c r="K247" s="272"/>
      <c r="L247" s="267"/>
      <c r="M247" s="268"/>
      <c r="N247" s="267"/>
      <c r="O247" s="268"/>
      <c r="P247" s="220"/>
      <c r="Q247" s="188"/>
      <c r="R247" s="248"/>
      <c r="S247" s="249"/>
      <c r="T247" s="73"/>
      <c r="Y247" s="42">
        <f t="shared" si="30"/>
        <v>0</v>
      </c>
      <c r="Z247" s="43">
        <f>IF(F247="",0,IF(LEFT(F247,1)="-",(IF(ABS(F247)&gt;9,(ABS(F247)+2),11)),F247))</f>
        <v>0</v>
      </c>
      <c r="AA247" s="42">
        <f t="shared" si="32"/>
        <v>0</v>
      </c>
      <c r="AB247" s="43">
        <f>IF(H247="",0,IF(LEFT(H247,1)="-",(IF(ABS(H247)&gt;9,(ABS(H247)+2),11)),H247))</f>
        <v>0</v>
      </c>
      <c r="AC247" s="42">
        <f t="shared" si="34"/>
        <v>0</v>
      </c>
      <c r="AD247" s="43">
        <f>IF(J247="",0,IF(LEFT(J247,1)="-",(IF(ABS(J247)&gt;9,(ABS(J247)+2),11)),J247))</f>
        <v>0</v>
      </c>
      <c r="AE247" s="42">
        <f t="shared" si="36"/>
        <v>0</v>
      </c>
      <c r="AF247" s="43">
        <f>IF(L247="",0,IF(LEFT(L247,1)="-",(IF(ABS(L247)&gt;9,(ABS(L247)+2),11)),L247))</f>
        <v>0</v>
      </c>
      <c r="AG247" s="42">
        <f>IF(N247="",0,IF(LEFT(N247,1)="-",ABS(N247),(IF(N247&gt;9,N247+2,11))))</f>
        <v>0</v>
      </c>
      <c r="AH247" s="43">
        <f>IF(N247="",0,IF(LEFT(N247,1)="-",(IF(ABS(N247)&gt;9,(ABS(N247)+2),11)),N247))</f>
        <v>0</v>
      </c>
    </row>
    <row r="248" spans="1:34" ht="16.5" hidden="1" thickBot="1">
      <c r="A248" s="71" t="s">
        <v>43</v>
      </c>
      <c r="B248" s="74"/>
      <c r="C248" s="74"/>
      <c r="D248" s="250"/>
      <c r="E248" s="251"/>
      <c r="F248" s="269"/>
      <c r="G248" s="270"/>
      <c r="H248" s="269"/>
      <c r="I248" s="270"/>
      <c r="J248" s="269"/>
      <c r="K248" s="270"/>
      <c r="L248" s="269"/>
      <c r="M248" s="270"/>
      <c r="N248" s="269"/>
      <c r="O248" s="270"/>
      <c r="P248" s="220"/>
      <c r="Q248" s="188"/>
      <c r="R248" s="248"/>
      <c r="S248" s="249"/>
      <c r="T248" s="73"/>
      <c r="Y248" s="42">
        <f t="shared" si="30"/>
        <v>0</v>
      </c>
      <c r="Z248" s="43">
        <f>IF(F248="",0,IF(LEFT(F248,1)="-",(IF(ABS(F248)&gt;9,(ABS(F248)+2),11)),F248))</f>
        <v>0</v>
      </c>
      <c r="AA248" s="42">
        <f t="shared" si="32"/>
        <v>0</v>
      </c>
      <c r="AB248" s="43">
        <f>IF(H248="",0,IF(LEFT(H248,1)="-",(IF(ABS(H248)&gt;9,(ABS(H248)+2),11)),H248))</f>
        <v>0</v>
      </c>
      <c r="AC248" s="42">
        <f t="shared" si="34"/>
        <v>0</v>
      </c>
      <c r="AD248" s="43">
        <f>IF(J248="",0,IF(LEFT(J248,1)="-",(IF(ABS(J248)&gt;9,(ABS(J248)+2),11)),J248))</f>
        <v>0</v>
      </c>
      <c r="AE248" s="42">
        <f t="shared" si="36"/>
        <v>0</v>
      </c>
      <c r="AF248" s="43">
        <f>IF(L248="",0,IF(LEFT(L248,1)="-",(IF(ABS(L248)&gt;9,(ABS(L248)+2),11)),L248))</f>
        <v>0</v>
      </c>
      <c r="AG248" s="42">
        <f>IF(N248="",0,IF(LEFT(N248,1)="-",ABS(N248),(IF(N248&gt;9,N248+2,11))))</f>
        <v>0</v>
      </c>
      <c r="AH248" s="43">
        <f>IF(N248="",0,IF(LEFT(N248,1)="-",(IF(ABS(N248)&gt;9,(ABS(N248)+2),11)),N248))</f>
        <v>0</v>
      </c>
    </row>
    <row r="249" spans="1:34" ht="16.5" hidden="1" thickBot="1">
      <c r="A249" s="75" t="s">
        <v>42</v>
      </c>
      <c r="B249" s="46"/>
      <c r="C249" s="46"/>
      <c r="D249" s="252"/>
      <c r="E249" s="253"/>
      <c r="F249" s="266"/>
      <c r="G249" s="265"/>
      <c r="H249" s="266"/>
      <c r="I249" s="265"/>
      <c r="J249" s="266"/>
      <c r="K249" s="265"/>
      <c r="L249" s="266"/>
      <c r="M249" s="265"/>
      <c r="N249" s="266"/>
      <c r="O249" s="265"/>
      <c r="P249" s="221"/>
      <c r="Q249" s="222"/>
      <c r="R249" s="254"/>
      <c r="S249" s="255"/>
      <c r="T249" s="76"/>
      <c r="V249" s="77"/>
      <c r="Y249" s="42">
        <f t="shared" si="30"/>
        <v>0</v>
      </c>
      <c r="Z249" s="43">
        <f>IF(F249="",0,IF(LEFT(F249,1)="-",(IF(ABS(F249)&gt;9,(ABS(F249)+2),11)),F249))</f>
        <v>0</v>
      </c>
      <c r="AA249" s="42">
        <f t="shared" si="32"/>
        <v>0</v>
      </c>
      <c r="AB249" s="43">
        <f>IF(H249="",0,IF(LEFT(H249,1)="-",(IF(ABS(H249)&gt;9,(ABS(H249)+2),11)),H249))</f>
        <v>0</v>
      </c>
      <c r="AC249" s="42">
        <f t="shared" si="34"/>
        <v>0</v>
      </c>
      <c r="AD249" s="43">
        <f>IF(J249="",0,IF(LEFT(J249,1)="-",(IF(ABS(J249)&gt;9,(ABS(J249)+2),11)),J249))</f>
        <v>0</v>
      </c>
      <c r="AE249" s="42">
        <f t="shared" si="36"/>
        <v>0</v>
      </c>
      <c r="AF249" s="43">
        <f>IF(L249="",0,IF(LEFT(L249,1)="-",(IF(ABS(L249)&gt;9,(ABS(L249)+2),11)),L249))</f>
        <v>0</v>
      </c>
      <c r="AG249" s="42">
        <f>IF(N249="",0,IF(LEFT(N249,1)="-",ABS(N249),(IF(N249&gt;9,N249+2,11))))</f>
        <v>0</v>
      </c>
      <c r="AH249" s="43">
        <f>IF(N249="",0,IF(LEFT(N249,1)="-",(IF(ABS(N249)&gt;9,(ABS(N249)+2),11)),N249))</f>
        <v>0</v>
      </c>
    </row>
    <row r="250" ht="16.5" hidden="1" thickBot="1" thickTop="1"/>
    <row r="251" spans="1:20" ht="16.5" hidden="1" thickTop="1">
      <c r="A251" s="3"/>
      <c r="B251" s="4"/>
      <c r="C251" s="5"/>
      <c r="D251" s="154"/>
      <c r="E251" s="154"/>
      <c r="F251" s="155"/>
      <c r="G251" s="154"/>
      <c r="H251" s="156"/>
      <c r="I251" s="157"/>
      <c r="J251" s="296"/>
      <c r="K251" s="297"/>
      <c r="L251" s="297"/>
      <c r="M251" s="298"/>
      <c r="N251" s="158"/>
      <c r="O251" s="159"/>
      <c r="P251" s="299"/>
      <c r="Q251" s="295"/>
      <c r="R251" s="295"/>
      <c r="S251" s="295"/>
      <c r="T251" s="6"/>
    </row>
    <row r="252" spans="1:20" ht="16.5" hidden="1" thickBot="1">
      <c r="A252" s="7"/>
      <c r="B252" s="8"/>
      <c r="C252" s="9"/>
      <c r="D252" s="300"/>
      <c r="E252" s="301"/>
      <c r="F252" s="302"/>
      <c r="G252" s="303"/>
      <c r="H252" s="301"/>
      <c r="I252" s="301"/>
      <c r="J252" s="304"/>
      <c r="K252" s="304"/>
      <c r="L252" s="304"/>
      <c r="M252" s="305"/>
      <c r="N252" s="160"/>
      <c r="O252" s="161"/>
      <c r="P252" s="306"/>
      <c r="Q252" s="307"/>
      <c r="R252" s="307"/>
      <c r="S252" s="307"/>
      <c r="T252" s="10"/>
    </row>
    <row r="253" spans="1:23" ht="16.5" hidden="1" thickTop="1">
      <c r="A253" s="49"/>
      <c r="B253" s="50"/>
      <c r="C253" s="51"/>
      <c r="D253" s="290"/>
      <c r="E253" s="291"/>
      <c r="F253" s="290"/>
      <c r="G253" s="291"/>
      <c r="H253" s="290"/>
      <c r="I253" s="291"/>
      <c r="J253" s="290"/>
      <c r="K253" s="291"/>
      <c r="L253" s="290"/>
      <c r="M253" s="291"/>
      <c r="N253" s="239"/>
      <c r="O253" s="240"/>
      <c r="P253" s="292"/>
      <c r="Q253" s="293"/>
      <c r="R253" s="294"/>
      <c r="S253" s="295"/>
      <c r="T253" s="52"/>
      <c r="U253" s="53"/>
      <c r="V253" s="53"/>
      <c r="W253" s="54"/>
    </row>
    <row r="254" spans="1:23" ht="15.75" hidden="1">
      <c r="A254" s="55" t="s">
        <v>16</v>
      </c>
      <c r="B254" s="56"/>
      <c r="C254" s="57"/>
      <c r="D254" s="203"/>
      <c r="E254" s="204"/>
      <c r="F254" s="205"/>
      <c r="G254" s="206"/>
      <c r="H254" s="205"/>
      <c r="I254" s="206"/>
      <c r="J254" s="205"/>
      <c r="K254" s="206"/>
      <c r="L254" s="205"/>
      <c r="M254" s="206"/>
      <c r="N254" s="207"/>
      <c r="O254" s="206"/>
      <c r="P254" s="228"/>
      <c r="Q254" s="229"/>
      <c r="R254" s="281"/>
      <c r="S254" s="282"/>
      <c r="T254" s="58"/>
      <c r="U254" s="19"/>
      <c r="V254" s="19"/>
      <c r="W254" s="20"/>
    </row>
    <row r="255" spans="1:23" ht="15.75" hidden="1">
      <c r="A255" s="59" t="s">
        <v>17</v>
      </c>
      <c r="B255" s="56"/>
      <c r="C255" s="57"/>
      <c r="D255" s="205"/>
      <c r="E255" s="208"/>
      <c r="F255" s="209"/>
      <c r="G255" s="210"/>
      <c r="H255" s="211"/>
      <c r="I255" s="208"/>
      <c r="J255" s="211"/>
      <c r="K255" s="208"/>
      <c r="L255" s="211"/>
      <c r="M255" s="208"/>
      <c r="N255" s="207"/>
      <c r="O255" s="206"/>
      <c r="P255" s="228"/>
      <c r="Q255" s="229"/>
      <c r="R255" s="281"/>
      <c r="S255" s="282"/>
      <c r="T255" s="58"/>
      <c r="U255" s="19"/>
      <c r="V255" s="19"/>
      <c r="W255" s="20"/>
    </row>
    <row r="256" spans="1:23" ht="15.75" hidden="1">
      <c r="A256" s="59" t="s">
        <v>18</v>
      </c>
      <c r="B256" s="56"/>
      <c r="C256" s="57"/>
      <c r="D256" s="211"/>
      <c r="E256" s="208"/>
      <c r="F256" s="211"/>
      <c r="G256" s="208"/>
      <c r="H256" s="209"/>
      <c r="I256" s="210"/>
      <c r="J256" s="211"/>
      <c r="K256" s="208"/>
      <c r="L256" s="211"/>
      <c r="M256" s="208"/>
      <c r="N256" s="207"/>
      <c r="O256" s="206"/>
      <c r="P256" s="228"/>
      <c r="Q256" s="229"/>
      <c r="R256" s="281"/>
      <c r="S256" s="282"/>
      <c r="T256" s="58"/>
      <c r="U256" s="19"/>
      <c r="V256" s="19"/>
      <c r="W256" s="20"/>
    </row>
    <row r="257" spans="1:23" ht="15.75" hidden="1">
      <c r="A257" s="59" t="s">
        <v>19</v>
      </c>
      <c r="B257" s="56"/>
      <c r="C257" s="57"/>
      <c r="D257" s="211"/>
      <c r="E257" s="208"/>
      <c r="F257" s="211"/>
      <c r="G257" s="208"/>
      <c r="H257" s="211"/>
      <c r="I257" s="208"/>
      <c r="J257" s="209"/>
      <c r="K257" s="210"/>
      <c r="L257" s="211"/>
      <c r="M257" s="208"/>
      <c r="N257" s="207"/>
      <c r="O257" s="206"/>
      <c r="P257" s="228"/>
      <c r="Q257" s="229"/>
      <c r="R257" s="281"/>
      <c r="S257" s="282"/>
      <c r="T257" s="58"/>
      <c r="U257" s="19"/>
      <c r="V257" s="19"/>
      <c r="W257" s="20"/>
    </row>
    <row r="258" spans="1:23" ht="16.5" hidden="1" thickBot="1">
      <c r="A258" s="60" t="s">
        <v>44</v>
      </c>
      <c r="B258" s="61"/>
      <c r="C258" s="62"/>
      <c r="D258" s="212"/>
      <c r="E258" s="213"/>
      <c r="F258" s="212"/>
      <c r="G258" s="213"/>
      <c r="H258" s="212"/>
      <c r="I258" s="213"/>
      <c r="J258" s="212"/>
      <c r="K258" s="213"/>
      <c r="L258" s="214"/>
      <c r="M258" s="215"/>
      <c r="N258" s="216"/>
      <c r="O258" s="206"/>
      <c r="P258" s="228"/>
      <c r="Q258" s="229"/>
      <c r="R258" s="283"/>
      <c r="S258" s="284"/>
      <c r="T258" s="58"/>
      <c r="U258" s="19"/>
      <c r="V258" s="19"/>
      <c r="W258" s="20"/>
    </row>
    <row r="259" spans="1:25" ht="15.75" hidden="1" thickTop="1">
      <c r="A259" s="63"/>
      <c r="B259" s="64"/>
      <c r="D259" s="217"/>
      <c r="E259" s="217"/>
      <c r="F259" s="241"/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42"/>
      <c r="S259" s="242"/>
      <c r="T259" s="65"/>
      <c r="U259" s="1"/>
      <c r="V259" s="27"/>
      <c r="W259" s="28"/>
      <c r="X259" s="27" t="str">
        <f>IF(W259=0,"OK","Virhe")</f>
        <v>OK</v>
      </c>
      <c r="Y259" s="27"/>
    </row>
    <row r="260" spans="1:21" ht="16.5" hidden="1" thickBot="1">
      <c r="A260" s="66"/>
      <c r="B260" s="67"/>
      <c r="C260" s="68"/>
      <c r="D260" s="218"/>
      <c r="E260" s="219"/>
      <c r="F260" s="285"/>
      <c r="G260" s="286"/>
      <c r="H260" s="287"/>
      <c r="I260" s="286"/>
      <c r="J260" s="287"/>
      <c r="K260" s="286"/>
      <c r="L260" s="287"/>
      <c r="M260" s="286"/>
      <c r="N260" s="287"/>
      <c r="O260" s="286"/>
      <c r="P260" s="285"/>
      <c r="Q260" s="286"/>
      <c r="R260" s="288"/>
      <c r="S260" s="289"/>
      <c r="T260" s="69"/>
      <c r="U260" s="70"/>
    </row>
    <row r="261" spans="1:34" ht="15.75" hidden="1">
      <c r="A261" s="71" t="s">
        <v>46</v>
      </c>
      <c r="B261" s="36"/>
      <c r="C261" s="36"/>
      <c r="D261" s="243"/>
      <c r="E261" s="244"/>
      <c r="F261" s="276"/>
      <c r="G261" s="277"/>
      <c r="H261" s="278"/>
      <c r="I261" s="279"/>
      <c r="J261" s="280"/>
      <c r="K261" s="279"/>
      <c r="L261" s="278"/>
      <c r="M261" s="279"/>
      <c r="N261" s="278"/>
      <c r="O261" s="279"/>
      <c r="P261" s="220"/>
      <c r="Q261" s="188"/>
      <c r="R261" s="245"/>
      <c r="S261" s="246"/>
      <c r="T261" s="72"/>
      <c r="Y261" s="40">
        <f aca="true" t="shared" si="40" ref="Y261:Y270">IF(F261="",0,IF(LEFT(F261,1)="-",ABS(F261),(IF(F261&gt;9,F261+2,11))))</f>
        <v>0</v>
      </c>
      <c r="Z261" s="41">
        <f aca="true" t="shared" si="41" ref="Z261:Z266">IF(F261="",0,IF(LEFT(F261,1)="-",(IF(ABS(F261)&gt;9,(ABS(F261)+2),11)),F261))</f>
        <v>0</v>
      </c>
      <c r="AA261" s="40">
        <f aca="true" t="shared" si="42" ref="AA261:AA270">IF(H261="",0,IF(LEFT(H261,1)="-",ABS(H261),(IF(H261&gt;9,H261+2,11))))</f>
        <v>0</v>
      </c>
      <c r="AB261" s="41">
        <f aca="true" t="shared" si="43" ref="AB261:AB266">IF(H261="",0,IF(LEFT(H261,1)="-",(IF(ABS(H261)&gt;9,(ABS(H261)+2),11)),H261))</f>
        <v>0</v>
      </c>
      <c r="AC261" s="40">
        <f aca="true" t="shared" si="44" ref="AC261:AC270">IF(J261="",0,IF(LEFT(J261,1)="-",ABS(J261),(IF(J261&gt;9,J261+2,11))))</f>
        <v>0</v>
      </c>
      <c r="AD261" s="41">
        <f aca="true" t="shared" si="45" ref="AD261:AD266">IF(J261="",0,IF(LEFT(J261,1)="-",(IF(ABS(J261)&gt;9,(ABS(J261)+2),11)),J261))</f>
        <v>0</v>
      </c>
      <c r="AE261" s="40">
        <f aca="true" t="shared" si="46" ref="AE261:AE270">IF(L261="",0,IF(LEFT(L261,1)="-",ABS(L261),(IF(L261&gt;9,L261+2,11))))</f>
        <v>0</v>
      </c>
      <c r="AF261" s="41">
        <f aca="true" t="shared" si="47" ref="AF261:AF266">IF(L261="",0,IF(LEFT(L261,1)="-",(IF(ABS(L261)&gt;9,(ABS(L261)+2),11)),L261))</f>
        <v>0</v>
      </c>
      <c r="AG261" s="40">
        <f aca="true" t="shared" si="48" ref="AG261:AG266">IF(N261="",0,IF(LEFT(N261,1)="-",ABS(N261),(IF(N261&gt;9,N261+2,11))))</f>
        <v>0</v>
      </c>
      <c r="AH261" s="41">
        <f aca="true" t="shared" si="49" ref="AH261:AH266">IF(N261="",0,IF(LEFT(N261,1)="-",(IF(ABS(N261)&gt;9,(ABS(N261)+2),11)),N261))</f>
        <v>0</v>
      </c>
    </row>
    <row r="262" spans="1:34" ht="15.75" hidden="1">
      <c r="A262" s="71" t="s">
        <v>39</v>
      </c>
      <c r="B262" s="36"/>
      <c r="C262" s="36"/>
      <c r="D262" s="247"/>
      <c r="E262" s="244"/>
      <c r="F262" s="275"/>
      <c r="G262" s="268"/>
      <c r="H262" s="275"/>
      <c r="I262" s="268"/>
      <c r="J262" s="275"/>
      <c r="K262" s="268"/>
      <c r="L262" s="275"/>
      <c r="M262" s="268"/>
      <c r="N262" s="275"/>
      <c r="O262" s="268"/>
      <c r="P262" s="220"/>
      <c r="Q262" s="188"/>
      <c r="R262" s="248"/>
      <c r="S262" s="249"/>
      <c r="T262" s="73"/>
      <c r="Y262" s="42">
        <f t="shared" si="40"/>
        <v>0</v>
      </c>
      <c r="Z262" s="43">
        <f t="shared" si="41"/>
        <v>0</v>
      </c>
      <c r="AA262" s="42">
        <f t="shared" si="42"/>
        <v>0</v>
      </c>
      <c r="AB262" s="43">
        <f t="shared" si="43"/>
        <v>0</v>
      </c>
      <c r="AC262" s="42">
        <f t="shared" si="44"/>
        <v>0</v>
      </c>
      <c r="AD262" s="43">
        <f t="shared" si="45"/>
        <v>0</v>
      </c>
      <c r="AE262" s="42">
        <f t="shared" si="46"/>
        <v>0</v>
      </c>
      <c r="AF262" s="43">
        <f t="shared" si="47"/>
        <v>0</v>
      </c>
      <c r="AG262" s="42">
        <f t="shared" si="48"/>
        <v>0</v>
      </c>
      <c r="AH262" s="43">
        <f t="shared" si="49"/>
        <v>0</v>
      </c>
    </row>
    <row r="263" spans="1:34" ht="16.5" hidden="1" thickBot="1">
      <c r="A263" s="71" t="s">
        <v>47</v>
      </c>
      <c r="B263" s="74"/>
      <c r="C263" s="74"/>
      <c r="D263" s="250"/>
      <c r="E263" s="251"/>
      <c r="F263" s="269"/>
      <c r="G263" s="270"/>
      <c r="H263" s="269"/>
      <c r="I263" s="270"/>
      <c r="J263" s="269"/>
      <c r="K263" s="270"/>
      <c r="L263" s="269"/>
      <c r="M263" s="270"/>
      <c r="N263" s="269"/>
      <c r="O263" s="270"/>
      <c r="P263" s="220"/>
      <c r="Q263" s="188"/>
      <c r="R263" s="248"/>
      <c r="S263" s="249"/>
      <c r="T263" s="73"/>
      <c r="Y263" s="42">
        <f t="shared" si="40"/>
        <v>0</v>
      </c>
      <c r="Z263" s="43">
        <f t="shared" si="41"/>
        <v>0</v>
      </c>
      <c r="AA263" s="42">
        <f t="shared" si="42"/>
        <v>0</v>
      </c>
      <c r="AB263" s="43">
        <f t="shared" si="43"/>
        <v>0</v>
      </c>
      <c r="AC263" s="42">
        <f t="shared" si="44"/>
        <v>0</v>
      </c>
      <c r="AD263" s="43">
        <f t="shared" si="45"/>
        <v>0</v>
      </c>
      <c r="AE263" s="42">
        <f t="shared" si="46"/>
        <v>0</v>
      </c>
      <c r="AF263" s="43">
        <f t="shared" si="47"/>
        <v>0</v>
      </c>
      <c r="AG263" s="42">
        <f t="shared" si="48"/>
        <v>0</v>
      </c>
      <c r="AH263" s="43">
        <f t="shared" si="49"/>
        <v>0</v>
      </c>
    </row>
    <row r="264" spans="1:34" ht="15.75" hidden="1">
      <c r="A264" s="71" t="s">
        <v>40</v>
      </c>
      <c r="B264" s="36"/>
      <c r="C264" s="36"/>
      <c r="D264" s="243"/>
      <c r="E264" s="244"/>
      <c r="F264" s="273"/>
      <c r="G264" s="274"/>
      <c r="H264" s="273"/>
      <c r="I264" s="274"/>
      <c r="J264" s="273"/>
      <c r="K264" s="274"/>
      <c r="L264" s="273"/>
      <c r="M264" s="274"/>
      <c r="N264" s="273"/>
      <c r="O264" s="274"/>
      <c r="P264" s="220"/>
      <c r="Q264" s="188"/>
      <c r="R264" s="248"/>
      <c r="S264" s="249"/>
      <c r="T264" s="73"/>
      <c r="Y264" s="42">
        <f t="shared" si="40"/>
        <v>0</v>
      </c>
      <c r="Z264" s="43">
        <f t="shared" si="41"/>
        <v>0</v>
      </c>
      <c r="AA264" s="42">
        <f t="shared" si="42"/>
        <v>0</v>
      </c>
      <c r="AB264" s="43">
        <f t="shared" si="43"/>
        <v>0</v>
      </c>
      <c r="AC264" s="42">
        <f t="shared" si="44"/>
        <v>0</v>
      </c>
      <c r="AD264" s="43">
        <f t="shared" si="45"/>
        <v>0</v>
      </c>
      <c r="AE264" s="42">
        <f t="shared" si="46"/>
        <v>0</v>
      </c>
      <c r="AF264" s="43">
        <f t="shared" si="47"/>
        <v>0</v>
      </c>
      <c r="AG264" s="42">
        <f t="shared" si="48"/>
        <v>0</v>
      </c>
      <c r="AH264" s="43">
        <f t="shared" si="49"/>
        <v>0</v>
      </c>
    </row>
    <row r="265" spans="1:34" ht="15.75" hidden="1">
      <c r="A265" s="71" t="s">
        <v>48</v>
      </c>
      <c r="B265" s="36"/>
      <c r="C265" s="36"/>
      <c r="D265" s="247"/>
      <c r="E265" s="244"/>
      <c r="F265" s="271"/>
      <c r="G265" s="272"/>
      <c r="H265" s="271"/>
      <c r="I265" s="272"/>
      <c r="J265" s="271"/>
      <c r="K265" s="272"/>
      <c r="L265" s="267"/>
      <c r="M265" s="268"/>
      <c r="N265" s="267"/>
      <c r="O265" s="268"/>
      <c r="P265" s="220"/>
      <c r="Q265" s="188"/>
      <c r="R265" s="248"/>
      <c r="S265" s="249"/>
      <c r="T265" s="73"/>
      <c r="Y265" s="42">
        <f t="shared" si="40"/>
        <v>0</v>
      </c>
      <c r="Z265" s="43">
        <f t="shared" si="41"/>
        <v>0</v>
      </c>
      <c r="AA265" s="42">
        <f t="shared" si="42"/>
        <v>0</v>
      </c>
      <c r="AB265" s="43">
        <f t="shared" si="43"/>
        <v>0</v>
      </c>
      <c r="AC265" s="42">
        <f t="shared" si="44"/>
        <v>0</v>
      </c>
      <c r="AD265" s="43">
        <f t="shared" si="45"/>
        <v>0</v>
      </c>
      <c r="AE265" s="42">
        <f t="shared" si="46"/>
        <v>0</v>
      </c>
      <c r="AF265" s="43">
        <f t="shared" si="47"/>
        <v>0</v>
      </c>
      <c r="AG265" s="42">
        <f t="shared" si="48"/>
        <v>0</v>
      </c>
      <c r="AH265" s="43">
        <f t="shared" si="49"/>
        <v>0</v>
      </c>
    </row>
    <row r="266" spans="1:34" ht="16.5" hidden="1" thickBot="1">
      <c r="A266" s="71" t="s">
        <v>38</v>
      </c>
      <c r="B266" s="74"/>
      <c r="C266" s="74"/>
      <c r="D266" s="250"/>
      <c r="E266" s="251"/>
      <c r="F266" s="269"/>
      <c r="G266" s="270"/>
      <c r="H266" s="269"/>
      <c r="I266" s="270"/>
      <c r="J266" s="269"/>
      <c r="K266" s="270"/>
      <c r="L266" s="269"/>
      <c r="M266" s="270"/>
      <c r="N266" s="269"/>
      <c r="O266" s="270"/>
      <c r="P266" s="220"/>
      <c r="Q266" s="188"/>
      <c r="R266" s="248"/>
      <c r="S266" s="249"/>
      <c r="T266" s="73"/>
      <c r="Y266" s="47">
        <f t="shared" si="40"/>
        <v>0</v>
      </c>
      <c r="Z266" s="48">
        <f t="shared" si="41"/>
        <v>0</v>
      </c>
      <c r="AA266" s="47">
        <f t="shared" si="42"/>
        <v>0</v>
      </c>
      <c r="AB266" s="48">
        <f t="shared" si="43"/>
        <v>0</v>
      </c>
      <c r="AC266" s="47">
        <f t="shared" si="44"/>
        <v>0</v>
      </c>
      <c r="AD266" s="48">
        <f t="shared" si="45"/>
        <v>0</v>
      </c>
      <c r="AE266" s="47">
        <f t="shared" si="46"/>
        <v>0</v>
      </c>
      <c r="AF266" s="48">
        <f t="shared" si="47"/>
        <v>0</v>
      </c>
      <c r="AG266" s="47">
        <f t="shared" si="48"/>
        <v>0</v>
      </c>
      <c r="AH266" s="48">
        <f t="shared" si="49"/>
        <v>0</v>
      </c>
    </row>
    <row r="267" spans="1:34" ht="15.75" hidden="1">
      <c r="A267" s="71" t="s">
        <v>49</v>
      </c>
      <c r="B267" s="36"/>
      <c r="C267" s="36"/>
      <c r="D267" s="243"/>
      <c r="E267" s="244"/>
      <c r="F267" s="273"/>
      <c r="G267" s="274"/>
      <c r="H267" s="273"/>
      <c r="I267" s="274"/>
      <c r="J267" s="273"/>
      <c r="K267" s="274"/>
      <c r="L267" s="273"/>
      <c r="M267" s="274"/>
      <c r="N267" s="273"/>
      <c r="O267" s="274"/>
      <c r="P267" s="220"/>
      <c r="Q267" s="188"/>
      <c r="R267" s="248"/>
      <c r="S267" s="249"/>
      <c r="T267" s="73"/>
      <c r="Y267" s="40">
        <f t="shared" si="40"/>
        <v>0</v>
      </c>
      <c r="Z267" s="41">
        <f>IF(F267="",0,IF(LEFT(F267,1)="-",(IF(ABS(F267)&gt;9,(ABS(F267)+2),11)),F267))</f>
        <v>0</v>
      </c>
      <c r="AA267" s="40">
        <f t="shared" si="42"/>
        <v>0</v>
      </c>
      <c r="AB267" s="41">
        <f>IF(H267="",0,IF(LEFT(H267,1)="-",(IF(ABS(H267)&gt;9,(ABS(H267)+2),11)),H267))</f>
        <v>0</v>
      </c>
      <c r="AC267" s="40">
        <f t="shared" si="44"/>
        <v>0</v>
      </c>
      <c r="AD267" s="41">
        <f>IF(J267="",0,IF(LEFT(J267,1)="-",(IF(ABS(J267)&gt;9,(ABS(J267)+2),11)),J267))</f>
        <v>0</v>
      </c>
      <c r="AE267" s="40">
        <f t="shared" si="46"/>
        <v>0</v>
      </c>
      <c r="AF267" s="41">
        <f>IF(L267="",0,IF(LEFT(L267,1)="-",(IF(ABS(L267)&gt;9,(ABS(L267)+2),11)),L267))</f>
        <v>0</v>
      </c>
      <c r="AG267" s="40">
        <f>IF(N267="",0,IF(LEFT(N267,1)="-",ABS(N267),(IF(N267&gt;9,N267+2,11))))</f>
        <v>0</v>
      </c>
      <c r="AH267" s="41">
        <f>IF(N267="",0,IF(LEFT(N267,1)="-",(IF(ABS(N267)&gt;9,(ABS(N267)+2),11)),N267))</f>
        <v>0</v>
      </c>
    </row>
    <row r="268" spans="1:34" ht="15.75" hidden="1">
      <c r="A268" s="71" t="s">
        <v>41</v>
      </c>
      <c r="B268" s="36"/>
      <c r="C268" s="36"/>
      <c r="D268" s="247"/>
      <c r="E268" s="244"/>
      <c r="F268" s="271"/>
      <c r="G268" s="272"/>
      <c r="H268" s="271"/>
      <c r="I268" s="272"/>
      <c r="J268" s="271"/>
      <c r="K268" s="272"/>
      <c r="L268" s="267"/>
      <c r="M268" s="268"/>
      <c r="N268" s="267"/>
      <c r="O268" s="268"/>
      <c r="P268" s="220"/>
      <c r="Q268" s="188"/>
      <c r="R268" s="248"/>
      <c r="S268" s="249"/>
      <c r="T268" s="73"/>
      <c r="Y268" s="42">
        <f t="shared" si="40"/>
        <v>0</v>
      </c>
      <c r="Z268" s="43">
        <f>IF(F268="",0,IF(LEFT(F268,1)="-",(IF(ABS(F268)&gt;9,(ABS(F268)+2),11)),F268))</f>
        <v>0</v>
      </c>
      <c r="AA268" s="42">
        <f t="shared" si="42"/>
        <v>0</v>
      </c>
      <c r="AB268" s="43">
        <f>IF(H268="",0,IF(LEFT(H268,1)="-",(IF(ABS(H268)&gt;9,(ABS(H268)+2),11)),H268))</f>
        <v>0</v>
      </c>
      <c r="AC268" s="42">
        <f t="shared" si="44"/>
        <v>0</v>
      </c>
      <c r="AD268" s="43">
        <f>IF(J268="",0,IF(LEFT(J268,1)="-",(IF(ABS(J268)&gt;9,(ABS(J268)+2),11)),J268))</f>
        <v>0</v>
      </c>
      <c r="AE268" s="42">
        <f t="shared" si="46"/>
        <v>0</v>
      </c>
      <c r="AF268" s="43">
        <f>IF(L268="",0,IF(LEFT(L268,1)="-",(IF(ABS(L268)&gt;9,(ABS(L268)+2),11)),L268))</f>
        <v>0</v>
      </c>
      <c r="AG268" s="42">
        <f>IF(N268="",0,IF(LEFT(N268,1)="-",ABS(N268),(IF(N268&gt;9,N268+2,11))))</f>
        <v>0</v>
      </c>
      <c r="AH268" s="43">
        <f>IF(N268="",0,IF(LEFT(N268,1)="-",(IF(ABS(N268)&gt;9,(ABS(N268)+2),11)),N268))</f>
        <v>0</v>
      </c>
    </row>
    <row r="269" spans="1:34" ht="16.5" hidden="1" thickBot="1">
      <c r="A269" s="71" t="s">
        <v>43</v>
      </c>
      <c r="B269" s="74"/>
      <c r="C269" s="74"/>
      <c r="D269" s="250"/>
      <c r="E269" s="251"/>
      <c r="F269" s="269"/>
      <c r="G269" s="270"/>
      <c r="H269" s="269"/>
      <c r="I269" s="270"/>
      <c r="J269" s="269"/>
      <c r="K269" s="270"/>
      <c r="L269" s="269"/>
      <c r="M269" s="270"/>
      <c r="N269" s="269"/>
      <c r="O269" s="270"/>
      <c r="P269" s="220"/>
      <c r="Q269" s="188"/>
      <c r="R269" s="248"/>
      <c r="S269" s="249"/>
      <c r="T269" s="73"/>
      <c r="Y269" s="42">
        <f t="shared" si="40"/>
        <v>0</v>
      </c>
      <c r="Z269" s="43">
        <f>IF(F269="",0,IF(LEFT(F269,1)="-",(IF(ABS(F269)&gt;9,(ABS(F269)+2),11)),F269))</f>
        <v>0</v>
      </c>
      <c r="AA269" s="42">
        <f t="shared" si="42"/>
        <v>0</v>
      </c>
      <c r="AB269" s="43">
        <f>IF(H269="",0,IF(LEFT(H269,1)="-",(IF(ABS(H269)&gt;9,(ABS(H269)+2),11)),H269))</f>
        <v>0</v>
      </c>
      <c r="AC269" s="42">
        <f t="shared" si="44"/>
        <v>0</v>
      </c>
      <c r="AD269" s="43">
        <f>IF(J269="",0,IF(LEFT(J269,1)="-",(IF(ABS(J269)&gt;9,(ABS(J269)+2),11)),J269))</f>
        <v>0</v>
      </c>
      <c r="AE269" s="42">
        <f t="shared" si="46"/>
        <v>0</v>
      </c>
      <c r="AF269" s="43">
        <f>IF(L269="",0,IF(LEFT(L269,1)="-",(IF(ABS(L269)&gt;9,(ABS(L269)+2),11)),L269))</f>
        <v>0</v>
      </c>
      <c r="AG269" s="42">
        <f>IF(N269="",0,IF(LEFT(N269,1)="-",ABS(N269),(IF(N269&gt;9,N269+2,11))))</f>
        <v>0</v>
      </c>
      <c r="AH269" s="43">
        <f>IF(N269="",0,IF(LEFT(N269,1)="-",(IF(ABS(N269)&gt;9,(ABS(N269)+2),11)),N269))</f>
        <v>0</v>
      </c>
    </row>
    <row r="270" spans="1:34" ht="16.5" hidden="1" thickBot="1">
      <c r="A270" s="75" t="s">
        <v>42</v>
      </c>
      <c r="B270" s="46"/>
      <c r="C270" s="46"/>
      <c r="D270" s="252"/>
      <c r="E270" s="253"/>
      <c r="F270" s="266"/>
      <c r="G270" s="265"/>
      <c r="H270" s="266"/>
      <c r="I270" s="265"/>
      <c r="J270" s="266"/>
      <c r="K270" s="265"/>
      <c r="L270" s="266"/>
      <c r="M270" s="265"/>
      <c r="N270" s="266"/>
      <c r="O270" s="265"/>
      <c r="P270" s="221"/>
      <c r="Q270" s="222"/>
      <c r="R270" s="254"/>
      <c r="S270" s="255"/>
      <c r="T270" s="76"/>
      <c r="V270" s="77"/>
      <c r="Y270" s="42">
        <f t="shared" si="40"/>
        <v>0</v>
      </c>
      <c r="Z270" s="43">
        <f>IF(F270="",0,IF(LEFT(F270,1)="-",(IF(ABS(F270)&gt;9,(ABS(F270)+2),11)),F270))</f>
        <v>0</v>
      </c>
      <c r="AA270" s="42">
        <f t="shared" si="42"/>
        <v>0</v>
      </c>
      <c r="AB270" s="43">
        <f>IF(H270="",0,IF(LEFT(H270,1)="-",(IF(ABS(H270)&gt;9,(ABS(H270)+2),11)),H270))</f>
        <v>0</v>
      </c>
      <c r="AC270" s="42">
        <f t="shared" si="44"/>
        <v>0</v>
      </c>
      <c r="AD270" s="43">
        <f>IF(J270="",0,IF(LEFT(J270,1)="-",(IF(ABS(J270)&gt;9,(ABS(J270)+2),11)),J270))</f>
        <v>0</v>
      </c>
      <c r="AE270" s="42">
        <f t="shared" si="46"/>
        <v>0</v>
      </c>
      <c r="AF270" s="43">
        <f>IF(L270="",0,IF(LEFT(L270,1)="-",(IF(ABS(L270)&gt;9,(ABS(L270)+2),11)),L270))</f>
        <v>0</v>
      </c>
      <c r="AG270" s="42">
        <f>IF(N270="",0,IF(LEFT(N270,1)="-",ABS(N270),(IF(N270&gt;9,N270+2,11))))</f>
        <v>0</v>
      </c>
      <c r="AH270" s="43">
        <f>IF(N270="",0,IF(LEFT(N270,1)="-",(IF(ABS(N270)&gt;9,(ABS(N270)+2),11)),N270))</f>
        <v>0</v>
      </c>
    </row>
  </sheetData>
  <mergeCells count="913">
    <mergeCell ref="J1:M1"/>
    <mergeCell ref="P1:S1"/>
    <mergeCell ref="D2:F2"/>
    <mergeCell ref="G2:I2"/>
    <mergeCell ref="J2:M2"/>
    <mergeCell ref="P2:S2"/>
    <mergeCell ref="D3:E3"/>
    <mergeCell ref="F3:G3"/>
    <mergeCell ref="H3:I3"/>
    <mergeCell ref="J3:K3"/>
    <mergeCell ref="L3:M3"/>
    <mergeCell ref="R3:S3"/>
    <mergeCell ref="T3:U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P17:S17"/>
    <mergeCell ref="D18:F18"/>
    <mergeCell ref="G18:I18"/>
    <mergeCell ref="J18:M18"/>
    <mergeCell ref="P18:S18"/>
    <mergeCell ref="D19:E19"/>
    <mergeCell ref="F19:G19"/>
    <mergeCell ref="H19:I19"/>
    <mergeCell ref="J19:K19"/>
    <mergeCell ref="L19:M19"/>
    <mergeCell ref="R19:S19"/>
    <mergeCell ref="T19:U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P33:S33"/>
    <mergeCell ref="D34:F34"/>
    <mergeCell ref="G34:I34"/>
    <mergeCell ref="J34:M34"/>
    <mergeCell ref="P34:S34"/>
    <mergeCell ref="D35:E35"/>
    <mergeCell ref="F35:G35"/>
    <mergeCell ref="H35:I35"/>
    <mergeCell ref="J35:K35"/>
    <mergeCell ref="L35:M35"/>
    <mergeCell ref="R35:S35"/>
    <mergeCell ref="T35:U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P49:S49"/>
    <mergeCell ref="D50:F50"/>
    <mergeCell ref="G50:I50"/>
    <mergeCell ref="J50:M50"/>
    <mergeCell ref="P50:S50"/>
    <mergeCell ref="D51:E51"/>
    <mergeCell ref="F51:G51"/>
    <mergeCell ref="H51:I51"/>
    <mergeCell ref="J51:K51"/>
    <mergeCell ref="L51:M51"/>
    <mergeCell ref="R51:S51"/>
    <mergeCell ref="T51:U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P65:S65"/>
    <mergeCell ref="D66:F66"/>
    <mergeCell ref="G66:I66"/>
    <mergeCell ref="J66:M66"/>
    <mergeCell ref="P66:S66"/>
    <mergeCell ref="D67:E67"/>
    <mergeCell ref="F67:G67"/>
    <mergeCell ref="H67:I67"/>
    <mergeCell ref="J67:K67"/>
    <mergeCell ref="L67:M67"/>
    <mergeCell ref="R67:S67"/>
    <mergeCell ref="T67:U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P81:S81"/>
    <mergeCell ref="D82:F82"/>
    <mergeCell ref="G82:I82"/>
    <mergeCell ref="J82:M82"/>
    <mergeCell ref="P82:S82"/>
    <mergeCell ref="D83:E83"/>
    <mergeCell ref="F83:G83"/>
    <mergeCell ref="H83:I83"/>
    <mergeCell ref="J83:K83"/>
    <mergeCell ref="L83:M83"/>
    <mergeCell ref="R83:S83"/>
    <mergeCell ref="T83:U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J97:M97"/>
    <mergeCell ref="P97:S97"/>
    <mergeCell ref="D98:F98"/>
    <mergeCell ref="G98:I98"/>
    <mergeCell ref="J98:M98"/>
    <mergeCell ref="P98:S98"/>
    <mergeCell ref="D99:E99"/>
    <mergeCell ref="F99:G99"/>
    <mergeCell ref="H99:I99"/>
    <mergeCell ref="J99:K99"/>
    <mergeCell ref="L99:M99"/>
    <mergeCell ref="R99:S99"/>
    <mergeCell ref="T99:U99"/>
    <mergeCell ref="R100:S100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J113:M113"/>
    <mergeCell ref="P113:S113"/>
    <mergeCell ref="D114:F114"/>
    <mergeCell ref="G114:I114"/>
    <mergeCell ref="J114:M114"/>
    <mergeCell ref="P114:S114"/>
    <mergeCell ref="D115:E115"/>
    <mergeCell ref="F115:G115"/>
    <mergeCell ref="H115:I115"/>
    <mergeCell ref="J115:K115"/>
    <mergeCell ref="L115:M115"/>
    <mergeCell ref="R115:S115"/>
    <mergeCell ref="T115:U115"/>
    <mergeCell ref="R116:S116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J129:M129"/>
    <mergeCell ref="P129:S129"/>
    <mergeCell ref="D130:F130"/>
    <mergeCell ref="G130:I130"/>
    <mergeCell ref="J130:M130"/>
    <mergeCell ref="P130:S130"/>
    <mergeCell ref="D131:E131"/>
    <mergeCell ref="F131:G131"/>
    <mergeCell ref="H131:I131"/>
    <mergeCell ref="J131:K131"/>
    <mergeCell ref="L131:M131"/>
    <mergeCell ref="R131:S131"/>
    <mergeCell ref="T131:U131"/>
    <mergeCell ref="R132:S132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  <mergeCell ref="J145:M145"/>
    <mergeCell ref="P145:S145"/>
    <mergeCell ref="D146:F146"/>
    <mergeCell ref="G146:I146"/>
    <mergeCell ref="J146:M146"/>
    <mergeCell ref="P146:S146"/>
    <mergeCell ref="D147:E147"/>
    <mergeCell ref="F147:G147"/>
    <mergeCell ref="H147:I147"/>
    <mergeCell ref="J147:K147"/>
    <mergeCell ref="L147:M147"/>
    <mergeCell ref="R147:S147"/>
    <mergeCell ref="T147:U147"/>
    <mergeCell ref="R148:S148"/>
    <mergeCell ref="R149:S149"/>
    <mergeCell ref="R150:S150"/>
    <mergeCell ref="R151:S151"/>
    <mergeCell ref="F153:G153"/>
    <mergeCell ref="H153:I153"/>
    <mergeCell ref="J153:K153"/>
    <mergeCell ref="L153:M153"/>
    <mergeCell ref="N153:O153"/>
    <mergeCell ref="P153:Q153"/>
    <mergeCell ref="N154:O154"/>
    <mergeCell ref="F155:G155"/>
    <mergeCell ref="H155:I155"/>
    <mergeCell ref="J155:K155"/>
    <mergeCell ref="L155:M155"/>
    <mergeCell ref="N155:O155"/>
    <mergeCell ref="F154:G154"/>
    <mergeCell ref="H154:I154"/>
    <mergeCell ref="J154:K154"/>
    <mergeCell ref="L154:M154"/>
    <mergeCell ref="N156:O156"/>
    <mergeCell ref="F157:G157"/>
    <mergeCell ref="H157:I157"/>
    <mergeCell ref="J157:K157"/>
    <mergeCell ref="L157:M157"/>
    <mergeCell ref="N157:O157"/>
    <mergeCell ref="F156:G156"/>
    <mergeCell ref="H156:I156"/>
    <mergeCell ref="J156:K156"/>
    <mergeCell ref="L156:M156"/>
    <mergeCell ref="N158:O158"/>
    <mergeCell ref="F159:G159"/>
    <mergeCell ref="H159:I159"/>
    <mergeCell ref="J159:K159"/>
    <mergeCell ref="L159:M159"/>
    <mergeCell ref="N159:O159"/>
    <mergeCell ref="F158:G158"/>
    <mergeCell ref="H158:I158"/>
    <mergeCell ref="J158:K158"/>
    <mergeCell ref="L158:M158"/>
    <mergeCell ref="J161:M161"/>
    <mergeCell ref="P161:S161"/>
    <mergeCell ref="D162:F162"/>
    <mergeCell ref="G162:I162"/>
    <mergeCell ref="J162:M162"/>
    <mergeCell ref="P162:S162"/>
    <mergeCell ref="D163:E163"/>
    <mergeCell ref="F163:G163"/>
    <mergeCell ref="H163:I163"/>
    <mergeCell ref="J163:K163"/>
    <mergeCell ref="L163:M163"/>
    <mergeCell ref="R163:S163"/>
    <mergeCell ref="T163:U163"/>
    <mergeCell ref="R164:S164"/>
    <mergeCell ref="R165:S165"/>
    <mergeCell ref="R166:S166"/>
    <mergeCell ref="R167:S167"/>
    <mergeCell ref="F169:G169"/>
    <mergeCell ref="H169:I169"/>
    <mergeCell ref="J169:K169"/>
    <mergeCell ref="L169:M169"/>
    <mergeCell ref="N169:O169"/>
    <mergeCell ref="P169:Q169"/>
    <mergeCell ref="N170:O170"/>
    <mergeCell ref="F171:G171"/>
    <mergeCell ref="H171:I171"/>
    <mergeCell ref="J171:K171"/>
    <mergeCell ref="L171:M171"/>
    <mergeCell ref="N171:O171"/>
    <mergeCell ref="F170:G170"/>
    <mergeCell ref="H170:I170"/>
    <mergeCell ref="J170:K170"/>
    <mergeCell ref="L170:M170"/>
    <mergeCell ref="N172:O172"/>
    <mergeCell ref="F173:G173"/>
    <mergeCell ref="H173:I173"/>
    <mergeCell ref="J173:K173"/>
    <mergeCell ref="L173:M173"/>
    <mergeCell ref="N173:O173"/>
    <mergeCell ref="F172:G172"/>
    <mergeCell ref="H172:I172"/>
    <mergeCell ref="J172:K172"/>
    <mergeCell ref="L172:M172"/>
    <mergeCell ref="N174:O174"/>
    <mergeCell ref="F175:G175"/>
    <mergeCell ref="H175:I175"/>
    <mergeCell ref="J175:K175"/>
    <mergeCell ref="L175:M175"/>
    <mergeCell ref="N175:O175"/>
    <mergeCell ref="F174:G174"/>
    <mergeCell ref="H174:I174"/>
    <mergeCell ref="J174:K174"/>
    <mergeCell ref="L174:M174"/>
    <mergeCell ref="J177:M177"/>
    <mergeCell ref="P177:S177"/>
    <mergeCell ref="D178:F178"/>
    <mergeCell ref="G178:I178"/>
    <mergeCell ref="J178:M178"/>
    <mergeCell ref="P178:S178"/>
    <mergeCell ref="D179:E179"/>
    <mergeCell ref="F179:G179"/>
    <mergeCell ref="H179:I179"/>
    <mergeCell ref="J179:K179"/>
    <mergeCell ref="L179:M179"/>
    <mergeCell ref="R179:S179"/>
    <mergeCell ref="T179:U179"/>
    <mergeCell ref="R180:S180"/>
    <mergeCell ref="R181:S181"/>
    <mergeCell ref="R182:S182"/>
    <mergeCell ref="R183:S183"/>
    <mergeCell ref="F185:G185"/>
    <mergeCell ref="H185:I185"/>
    <mergeCell ref="J185:K185"/>
    <mergeCell ref="L185:M185"/>
    <mergeCell ref="N185:O185"/>
    <mergeCell ref="P185:Q185"/>
    <mergeCell ref="N186:O186"/>
    <mergeCell ref="F187:G187"/>
    <mergeCell ref="H187:I187"/>
    <mergeCell ref="J187:K187"/>
    <mergeCell ref="L187:M187"/>
    <mergeCell ref="N187:O187"/>
    <mergeCell ref="F186:G186"/>
    <mergeCell ref="H186:I186"/>
    <mergeCell ref="J186:K186"/>
    <mergeCell ref="L186:M186"/>
    <mergeCell ref="N188:O188"/>
    <mergeCell ref="F189:G189"/>
    <mergeCell ref="H189:I189"/>
    <mergeCell ref="J189:K189"/>
    <mergeCell ref="L189:M189"/>
    <mergeCell ref="N189:O189"/>
    <mergeCell ref="F188:G188"/>
    <mergeCell ref="H188:I188"/>
    <mergeCell ref="J188:K188"/>
    <mergeCell ref="L188:M188"/>
    <mergeCell ref="N190:O190"/>
    <mergeCell ref="F191:G191"/>
    <mergeCell ref="H191:I191"/>
    <mergeCell ref="J191:K191"/>
    <mergeCell ref="L191:M191"/>
    <mergeCell ref="N191:O191"/>
    <mergeCell ref="F190:G190"/>
    <mergeCell ref="H190:I190"/>
    <mergeCell ref="J190:K190"/>
    <mergeCell ref="L190:M190"/>
    <mergeCell ref="J193:M193"/>
    <mergeCell ref="P193:S193"/>
    <mergeCell ref="D194:F194"/>
    <mergeCell ref="G194:I194"/>
    <mergeCell ref="J194:M194"/>
    <mergeCell ref="P194:S194"/>
    <mergeCell ref="D195:E195"/>
    <mergeCell ref="F195:G195"/>
    <mergeCell ref="H195:I195"/>
    <mergeCell ref="J195:K195"/>
    <mergeCell ref="L195:M195"/>
    <mergeCell ref="R195:S195"/>
    <mergeCell ref="T195:U195"/>
    <mergeCell ref="R196:S196"/>
    <mergeCell ref="R197:S197"/>
    <mergeCell ref="R198:S198"/>
    <mergeCell ref="R199:S199"/>
    <mergeCell ref="F201:G201"/>
    <mergeCell ref="H201:I201"/>
    <mergeCell ref="J201:K201"/>
    <mergeCell ref="L201:M201"/>
    <mergeCell ref="N201:O201"/>
    <mergeCell ref="P201:Q201"/>
    <mergeCell ref="N202:O202"/>
    <mergeCell ref="F203:G203"/>
    <mergeCell ref="H203:I203"/>
    <mergeCell ref="J203:K203"/>
    <mergeCell ref="L203:M203"/>
    <mergeCell ref="N203:O203"/>
    <mergeCell ref="F202:G202"/>
    <mergeCell ref="H202:I202"/>
    <mergeCell ref="J202:K202"/>
    <mergeCell ref="L202:M202"/>
    <mergeCell ref="N204:O204"/>
    <mergeCell ref="F205:G205"/>
    <mergeCell ref="H205:I205"/>
    <mergeCell ref="J205:K205"/>
    <mergeCell ref="L205:M205"/>
    <mergeCell ref="N205:O205"/>
    <mergeCell ref="F204:G204"/>
    <mergeCell ref="H204:I204"/>
    <mergeCell ref="J204:K204"/>
    <mergeCell ref="L204:M204"/>
    <mergeCell ref="N206:O206"/>
    <mergeCell ref="F207:G207"/>
    <mergeCell ref="H207:I207"/>
    <mergeCell ref="J207:K207"/>
    <mergeCell ref="L207:M207"/>
    <mergeCell ref="N207:O207"/>
    <mergeCell ref="F206:G206"/>
    <mergeCell ref="H206:I206"/>
    <mergeCell ref="J206:K206"/>
    <mergeCell ref="L206:M206"/>
    <mergeCell ref="J209:M209"/>
    <mergeCell ref="P209:S209"/>
    <mergeCell ref="D210:F210"/>
    <mergeCell ref="G210:I210"/>
    <mergeCell ref="J210:M210"/>
    <mergeCell ref="P210:S210"/>
    <mergeCell ref="D211:E211"/>
    <mergeCell ref="F211:G211"/>
    <mergeCell ref="H211:I211"/>
    <mergeCell ref="J211:K211"/>
    <mergeCell ref="L211:M211"/>
    <mergeCell ref="P211:Q211"/>
    <mergeCell ref="R211:S211"/>
    <mergeCell ref="R212:S212"/>
    <mergeCell ref="R213:S213"/>
    <mergeCell ref="R214:S214"/>
    <mergeCell ref="R215:S215"/>
    <mergeCell ref="R216:S216"/>
    <mergeCell ref="F218:G218"/>
    <mergeCell ref="H218:I218"/>
    <mergeCell ref="J218:K218"/>
    <mergeCell ref="L218:M218"/>
    <mergeCell ref="F219:G219"/>
    <mergeCell ref="H219:I219"/>
    <mergeCell ref="J219:K219"/>
    <mergeCell ref="L219:M219"/>
    <mergeCell ref="L220:M220"/>
    <mergeCell ref="N218:O218"/>
    <mergeCell ref="P218:Q218"/>
    <mergeCell ref="R218:S218"/>
    <mergeCell ref="N219:O219"/>
    <mergeCell ref="L222:M222"/>
    <mergeCell ref="N220:O220"/>
    <mergeCell ref="F221:G221"/>
    <mergeCell ref="H221:I221"/>
    <mergeCell ref="J221:K221"/>
    <mergeCell ref="L221:M221"/>
    <mergeCell ref="N221:O221"/>
    <mergeCell ref="F220:G220"/>
    <mergeCell ref="H220:I220"/>
    <mergeCell ref="J220:K220"/>
    <mergeCell ref="L224:M224"/>
    <mergeCell ref="N222:O222"/>
    <mergeCell ref="F223:G223"/>
    <mergeCell ref="H223:I223"/>
    <mergeCell ref="J223:K223"/>
    <mergeCell ref="L223:M223"/>
    <mergeCell ref="N223:O223"/>
    <mergeCell ref="F222:G222"/>
    <mergeCell ref="H222:I222"/>
    <mergeCell ref="J222:K222"/>
    <mergeCell ref="L226:M226"/>
    <mergeCell ref="N224:O224"/>
    <mergeCell ref="F225:G225"/>
    <mergeCell ref="H225:I225"/>
    <mergeCell ref="J225:K225"/>
    <mergeCell ref="L225:M225"/>
    <mergeCell ref="N225:O225"/>
    <mergeCell ref="F224:G224"/>
    <mergeCell ref="H224:I224"/>
    <mergeCell ref="J224:K224"/>
    <mergeCell ref="L228:M228"/>
    <mergeCell ref="N226:O226"/>
    <mergeCell ref="F227:G227"/>
    <mergeCell ref="H227:I227"/>
    <mergeCell ref="J227:K227"/>
    <mergeCell ref="L227:M227"/>
    <mergeCell ref="N227:O227"/>
    <mergeCell ref="F226:G226"/>
    <mergeCell ref="H226:I226"/>
    <mergeCell ref="J226:K226"/>
    <mergeCell ref="N228:O228"/>
    <mergeCell ref="J230:M230"/>
    <mergeCell ref="P230:S230"/>
    <mergeCell ref="D231:F231"/>
    <mergeCell ref="G231:I231"/>
    <mergeCell ref="J231:M231"/>
    <mergeCell ref="P231:S231"/>
    <mergeCell ref="F228:G228"/>
    <mergeCell ref="H228:I228"/>
    <mergeCell ref="J228:K228"/>
    <mergeCell ref="D232:E232"/>
    <mergeCell ref="F232:G232"/>
    <mergeCell ref="H232:I232"/>
    <mergeCell ref="J232:K232"/>
    <mergeCell ref="L232:M232"/>
    <mergeCell ref="P232:Q232"/>
    <mergeCell ref="R232:S232"/>
    <mergeCell ref="R233:S233"/>
    <mergeCell ref="R234:S234"/>
    <mergeCell ref="R235:S235"/>
    <mergeCell ref="R236:S236"/>
    <mergeCell ref="R237:S237"/>
    <mergeCell ref="F239:G239"/>
    <mergeCell ref="H239:I239"/>
    <mergeCell ref="J239:K239"/>
    <mergeCell ref="L239:M239"/>
    <mergeCell ref="F240:G240"/>
    <mergeCell ref="H240:I240"/>
    <mergeCell ref="J240:K240"/>
    <mergeCell ref="L240:M240"/>
    <mergeCell ref="L241:M241"/>
    <mergeCell ref="N239:O239"/>
    <mergeCell ref="P239:Q239"/>
    <mergeCell ref="R239:S239"/>
    <mergeCell ref="N240:O240"/>
    <mergeCell ref="L243:M243"/>
    <mergeCell ref="N241:O241"/>
    <mergeCell ref="F242:G242"/>
    <mergeCell ref="H242:I242"/>
    <mergeCell ref="J242:K242"/>
    <mergeCell ref="L242:M242"/>
    <mergeCell ref="N242:O242"/>
    <mergeCell ref="F241:G241"/>
    <mergeCell ref="H241:I241"/>
    <mergeCell ref="J241:K241"/>
    <mergeCell ref="L245:M245"/>
    <mergeCell ref="N243:O243"/>
    <mergeCell ref="F244:G244"/>
    <mergeCell ref="H244:I244"/>
    <mergeCell ref="J244:K244"/>
    <mergeCell ref="L244:M244"/>
    <mergeCell ref="N244:O244"/>
    <mergeCell ref="F243:G243"/>
    <mergeCell ref="H243:I243"/>
    <mergeCell ref="J243:K243"/>
    <mergeCell ref="L247:M247"/>
    <mergeCell ref="N245:O245"/>
    <mergeCell ref="F246:G246"/>
    <mergeCell ref="H246:I246"/>
    <mergeCell ref="J246:K246"/>
    <mergeCell ref="L246:M246"/>
    <mergeCell ref="N246:O246"/>
    <mergeCell ref="F245:G245"/>
    <mergeCell ref="H245:I245"/>
    <mergeCell ref="J245:K245"/>
    <mergeCell ref="L249:M249"/>
    <mergeCell ref="N247:O247"/>
    <mergeCell ref="F248:G248"/>
    <mergeCell ref="H248:I248"/>
    <mergeCell ref="J248:K248"/>
    <mergeCell ref="L248:M248"/>
    <mergeCell ref="N248:O248"/>
    <mergeCell ref="F247:G247"/>
    <mergeCell ref="H247:I247"/>
    <mergeCell ref="J247:K247"/>
    <mergeCell ref="N249:O249"/>
    <mergeCell ref="J251:M251"/>
    <mergeCell ref="P251:S251"/>
    <mergeCell ref="D252:F252"/>
    <mergeCell ref="G252:I252"/>
    <mergeCell ref="J252:M252"/>
    <mergeCell ref="P252:S252"/>
    <mergeCell ref="F249:G249"/>
    <mergeCell ref="H249:I249"/>
    <mergeCell ref="J249:K249"/>
    <mergeCell ref="R255:S255"/>
    <mergeCell ref="R256:S256"/>
    <mergeCell ref="R257:S257"/>
    <mergeCell ref="D253:E253"/>
    <mergeCell ref="F253:G253"/>
    <mergeCell ref="H253:I253"/>
    <mergeCell ref="J253:K253"/>
    <mergeCell ref="L253:M253"/>
    <mergeCell ref="P253:Q253"/>
    <mergeCell ref="R253:S253"/>
    <mergeCell ref="R254:S254"/>
    <mergeCell ref="R258:S258"/>
    <mergeCell ref="N261:O261"/>
    <mergeCell ref="F260:G260"/>
    <mergeCell ref="H260:I260"/>
    <mergeCell ref="J260:K260"/>
    <mergeCell ref="L260:M260"/>
    <mergeCell ref="N260:O260"/>
    <mergeCell ref="P260:Q260"/>
    <mergeCell ref="R260:S260"/>
    <mergeCell ref="F261:G261"/>
    <mergeCell ref="H261:I261"/>
    <mergeCell ref="J261:K261"/>
    <mergeCell ref="L261:M261"/>
    <mergeCell ref="N263:O263"/>
    <mergeCell ref="F262:G262"/>
    <mergeCell ref="H262:I262"/>
    <mergeCell ref="J262:K262"/>
    <mergeCell ref="L262:M262"/>
    <mergeCell ref="F263:G263"/>
    <mergeCell ref="H263:I263"/>
    <mergeCell ref="J263:K263"/>
    <mergeCell ref="L263:M263"/>
    <mergeCell ref="N262:O262"/>
    <mergeCell ref="N264:O264"/>
    <mergeCell ref="F265:G265"/>
    <mergeCell ref="H265:I265"/>
    <mergeCell ref="J265:K265"/>
    <mergeCell ref="L265:M265"/>
    <mergeCell ref="N265:O265"/>
    <mergeCell ref="F264:G264"/>
    <mergeCell ref="H264:I264"/>
    <mergeCell ref="J264:K264"/>
    <mergeCell ref="L264:M264"/>
    <mergeCell ref="N266:O266"/>
    <mergeCell ref="F267:G267"/>
    <mergeCell ref="H267:I267"/>
    <mergeCell ref="J267:K267"/>
    <mergeCell ref="L267:M267"/>
    <mergeCell ref="N267:O267"/>
    <mergeCell ref="F266:G266"/>
    <mergeCell ref="H266:I266"/>
    <mergeCell ref="J266:K266"/>
    <mergeCell ref="L266:M266"/>
    <mergeCell ref="N268:O268"/>
    <mergeCell ref="F269:G269"/>
    <mergeCell ref="H269:I269"/>
    <mergeCell ref="J269:K269"/>
    <mergeCell ref="L269:M269"/>
    <mergeCell ref="N269:O269"/>
    <mergeCell ref="F268:G268"/>
    <mergeCell ref="H268:I268"/>
    <mergeCell ref="J268:K268"/>
    <mergeCell ref="L268:M268"/>
    <mergeCell ref="N270:O270"/>
    <mergeCell ref="F270:G270"/>
    <mergeCell ref="H270:I270"/>
    <mergeCell ref="J270:K270"/>
    <mergeCell ref="L270:M27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6"/>
  <dimension ref="A1:AT143"/>
  <sheetViews>
    <sheetView workbookViewId="0" topLeftCell="A1">
      <selection activeCell="A1" sqref="A1"/>
    </sheetView>
  </sheetViews>
  <sheetFormatPr defaultColWidth="8.88671875" defaultRowHeight="15"/>
  <cols>
    <col min="1" max="1" width="3.5546875" style="0" customWidth="1"/>
    <col min="2" max="2" width="20.21484375" style="0" customWidth="1"/>
    <col min="3" max="3" width="11.99609375" style="0" customWidth="1"/>
    <col min="4" max="14" width="2.99609375" style="184" customWidth="1"/>
    <col min="15" max="15" width="3.10546875" style="184" customWidth="1"/>
    <col min="16" max="16" width="2.99609375" style="184" customWidth="1"/>
    <col min="17" max="17" width="2.88671875" style="184" customWidth="1"/>
    <col min="18" max="19" width="2.77734375" style="184" customWidth="1"/>
    <col min="20" max="24" width="3.10546875" style="0" customWidth="1"/>
    <col min="25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6.5" thickTop="1">
      <c r="A1" s="3"/>
      <c r="B1" s="4" t="s">
        <v>58</v>
      </c>
      <c r="C1" s="5"/>
      <c r="D1" s="154"/>
      <c r="E1" s="154"/>
      <c r="F1" s="155"/>
      <c r="G1" s="154"/>
      <c r="H1" s="156" t="s">
        <v>5</v>
      </c>
      <c r="I1" s="157"/>
      <c r="J1" s="296" t="s">
        <v>113</v>
      </c>
      <c r="K1" s="296"/>
      <c r="L1" s="296"/>
      <c r="M1" s="356"/>
      <c r="N1" s="158" t="s">
        <v>6</v>
      </c>
      <c r="O1" s="159"/>
      <c r="P1" s="299" t="s">
        <v>61</v>
      </c>
      <c r="Q1" s="299"/>
      <c r="R1" s="299"/>
      <c r="S1" s="357"/>
      <c r="AS1" s="2"/>
      <c r="AT1" s="1"/>
    </row>
    <row r="2" spans="1:46" ht="16.5" thickBot="1">
      <c r="A2" s="7"/>
      <c r="B2" s="8" t="s">
        <v>59</v>
      </c>
      <c r="C2" s="9" t="s">
        <v>7</v>
      </c>
      <c r="D2" s="300">
        <v>2</v>
      </c>
      <c r="E2" s="300"/>
      <c r="F2" s="358"/>
      <c r="G2" s="303" t="s">
        <v>8</v>
      </c>
      <c r="H2" s="359"/>
      <c r="I2" s="359"/>
      <c r="J2" s="304">
        <v>39144</v>
      </c>
      <c r="K2" s="304"/>
      <c r="L2" s="304"/>
      <c r="M2" s="305"/>
      <c r="N2" s="160" t="s">
        <v>9</v>
      </c>
      <c r="O2" s="161"/>
      <c r="P2" s="306" t="s">
        <v>213</v>
      </c>
      <c r="Q2" s="306"/>
      <c r="R2" s="306"/>
      <c r="S2" s="360"/>
      <c r="AS2" s="2"/>
      <c r="AT2" s="1"/>
    </row>
    <row r="3" spans="1:46" ht="15.75" thickTop="1">
      <c r="A3" s="12"/>
      <c r="B3" s="13" t="s">
        <v>15</v>
      </c>
      <c r="C3" s="14" t="s">
        <v>0</v>
      </c>
      <c r="D3" s="352" t="s">
        <v>16</v>
      </c>
      <c r="E3" s="353"/>
      <c r="F3" s="352" t="s">
        <v>17</v>
      </c>
      <c r="G3" s="353"/>
      <c r="H3" s="352" t="s">
        <v>18</v>
      </c>
      <c r="I3" s="353"/>
      <c r="J3" s="352" t="s">
        <v>19</v>
      </c>
      <c r="K3" s="353"/>
      <c r="L3" s="352"/>
      <c r="M3" s="353"/>
      <c r="N3" s="162" t="s">
        <v>20</v>
      </c>
      <c r="O3" s="163" t="s">
        <v>21</v>
      </c>
      <c r="P3" s="164" t="s">
        <v>22</v>
      </c>
      <c r="Q3" s="165"/>
      <c r="R3" s="354" t="s">
        <v>23</v>
      </c>
      <c r="S3" s="355"/>
      <c r="T3" s="331" t="s">
        <v>24</v>
      </c>
      <c r="U3" s="332"/>
      <c r="V3" s="15" t="s">
        <v>25</v>
      </c>
      <c r="AS3" s="2"/>
      <c r="AT3" s="1"/>
    </row>
    <row r="4" spans="1:46" ht="15.75">
      <c r="A4" s="16" t="s">
        <v>16</v>
      </c>
      <c r="B4" s="17" t="s">
        <v>114</v>
      </c>
      <c r="C4" s="18" t="s">
        <v>12</v>
      </c>
      <c r="D4" s="166"/>
      <c r="E4" s="167"/>
      <c r="F4" s="169" t="s">
        <v>18</v>
      </c>
      <c r="G4" s="168" t="s">
        <v>236</v>
      </c>
      <c r="H4" s="169" t="s">
        <v>18</v>
      </c>
      <c r="I4" s="168" t="s">
        <v>236</v>
      </c>
      <c r="J4" s="169"/>
      <c r="K4" s="168"/>
      <c r="L4" s="169"/>
      <c r="M4" s="168"/>
      <c r="N4" s="170"/>
      <c r="O4" s="171"/>
      <c r="P4" s="172"/>
      <c r="Q4" s="173"/>
      <c r="R4" s="320" t="s">
        <v>16</v>
      </c>
      <c r="S4" s="321"/>
      <c r="T4" s="19"/>
      <c r="U4" s="19"/>
      <c r="V4" s="20"/>
      <c r="AS4" s="2"/>
      <c r="AT4" s="1"/>
    </row>
    <row r="5" spans="1:46" ht="15.75">
      <c r="A5" s="21" t="s">
        <v>17</v>
      </c>
      <c r="B5" s="17" t="s">
        <v>115</v>
      </c>
      <c r="C5" s="18" t="s">
        <v>4</v>
      </c>
      <c r="D5" s="174" t="s">
        <v>236</v>
      </c>
      <c r="E5" s="175" t="s">
        <v>18</v>
      </c>
      <c r="F5" s="176"/>
      <c r="G5" s="177"/>
      <c r="H5" s="174" t="s">
        <v>18</v>
      </c>
      <c r="I5" s="175" t="s">
        <v>236</v>
      </c>
      <c r="J5" s="174"/>
      <c r="K5" s="175"/>
      <c r="L5" s="174"/>
      <c r="M5" s="175"/>
      <c r="N5" s="170"/>
      <c r="O5" s="171"/>
      <c r="P5" s="172"/>
      <c r="Q5" s="173"/>
      <c r="R5" s="320" t="s">
        <v>17</v>
      </c>
      <c r="S5" s="321"/>
      <c r="T5" s="19"/>
      <c r="U5" s="19"/>
      <c r="V5" s="20"/>
      <c r="AS5" s="2"/>
      <c r="AT5" s="1"/>
    </row>
    <row r="6" spans="1:45" ht="15.75">
      <c r="A6" s="21" t="s">
        <v>18</v>
      </c>
      <c r="B6" s="17" t="s">
        <v>116</v>
      </c>
      <c r="C6" s="18" t="s">
        <v>28</v>
      </c>
      <c r="D6" s="174" t="s">
        <v>236</v>
      </c>
      <c r="E6" s="175" t="s">
        <v>18</v>
      </c>
      <c r="F6" s="174" t="s">
        <v>236</v>
      </c>
      <c r="G6" s="175" t="s">
        <v>18</v>
      </c>
      <c r="H6" s="176"/>
      <c r="I6" s="177"/>
      <c r="J6" s="174"/>
      <c r="K6" s="175"/>
      <c r="L6" s="174"/>
      <c r="M6" s="175"/>
      <c r="N6" s="170"/>
      <c r="O6" s="171"/>
      <c r="P6" s="172"/>
      <c r="Q6" s="173"/>
      <c r="R6" s="320" t="s">
        <v>18</v>
      </c>
      <c r="S6" s="321"/>
      <c r="T6" s="19"/>
      <c r="U6" s="19"/>
      <c r="V6" s="20"/>
      <c r="AS6" s="2"/>
    </row>
    <row r="7" spans="1:45" ht="16.5" thickBot="1">
      <c r="A7" s="21" t="s">
        <v>19</v>
      </c>
      <c r="B7" s="22"/>
      <c r="C7" s="18"/>
      <c r="D7" s="174"/>
      <c r="E7" s="175"/>
      <c r="F7" s="174"/>
      <c r="G7" s="175"/>
      <c r="H7" s="174"/>
      <c r="I7" s="175"/>
      <c r="J7" s="176"/>
      <c r="K7" s="177"/>
      <c r="L7" s="174"/>
      <c r="M7" s="175"/>
      <c r="N7" s="170"/>
      <c r="O7" s="171"/>
      <c r="P7" s="172"/>
      <c r="Q7" s="173"/>
      <c r="R7" s="344"/>
      <c r="S7" s="345"/>
      <c r="T7" s="19"/>
      <c r="U7" s="19"/>
      <c r="V7" s="20"/>
      <c r="AS7" s="2"/>
    </row>
    <row r="8" spans="1:45" ht="15.75" thickTop="1">
      <c r="A8" s="23"/>
      <c r="B8" s="24" t="s">
        <v>45</v>
      </c>
      <c r="C8" s="25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9"/>
      <c r="S8" s="180"/>
      <c r="T8" s="26"/>
      <c r="U8" s="27"/>
      <c r="V8" s="28"/>
      <c r="W8" s="27"/>
      <c r="X8" s="29"/>
      <c r="AS8" s="2"/>
    </row>
    <row r="9" spans="1:45" ht="15.75" thickBot="1">
      <c r="A9" s="30"/>
      <c r="B9" s="31" t="s">
        <v>31</v>
      </c>
      <c r="C9" s="32"/>
      <c r="D9" s="181"/>
      <c r="E9" s="182"/>
      <c r="F9" s="346" t="s">
        <v>32</v>
      </c>
      <c r="G9" s="347"/>
      <c r="H9" s="348" t="s">
        <v>33</v>
      </c>
      <c r="I9" s="349"/>
      <c r="J9" s="346" t="s">
        <v>34</v>
      </c>
      <c r="K9" s="349"/>
      <c r="L9" s="346" t="s">
        <v>35</v>
      </c>
      <c r="M9" s="349"/>
      <c r="N9" s="346" t="s">
        <v>36</v>
      </c>
      <c r="O9" s="349"/>
      <c r="P9" s="361" t="s">
        <v>206</v>
      </c>
      <c r="Q9" s="362"/>
      <c r="S9" s="183"/>
      <c r="T9" s="33"/>
      <c r="U9" s="34"/>
      <c r="V9" s="15"/>
      <c r="AS9" s="2"/>
    </row>
    <row r="10" spans="1:45" ht="15">
      <c r="A10" s="35" t="s">
        <v>38</v>
      </c>
      <c r="B10" s="36" t="str">
        <f>IF(B4&gt;"",B4,"")</f>
        <v>Katja Nieminen</v>
      </c>
      <c r="C10" s="36" t="str">
        <f>IF(B6&gt;"",B6,"")</f>
        <v>Pinja Eriksson</v>
      </c>
      <c r="D10" s="185"/>
      <c r="E10" s="186"/>
      <c r="F10" s="276" t="s">
        <v>238</v>
      </c>
      <c r="G10" s="343"/>
      <c r="H10" s="339" t="s">
        <v>230</v>
      </c>
      <c r="I10" s="340"/>
      <c r="J10" s="339" t="s">
        <v>238</v>
      </c>
      <c r="K10" s="340"/>
      <c r="L10" s="339"/>
      <c r="M10" s="340"/>
      <c r="N10" s="341"/>
      <c r="O10" s="342"/>
      <c r="Q10" s="189">
        <v>14</v>
      </c>
      <c r="R10" s="197"/>
      <c r="T10" s="153"/>
      <c r="U10" s="38"/>
      <c r="V10" s="39"/>
      <c r="Y10" s="40"/>
      <c r="Z10" s="41"/>
      <c r="AA10" s="40"/>
      <c r="AB10" s="41"/>
      <c r="AC10" s="40"/>
      <c r="AD10" s="41"/>
      <c r="AE10" s="40"/>
      <c r="AF10" s="41"/>
      <c r="AG10" s="40"/>
      <c r="AH10" s="41"/>
      <c r="AS10" s="11"/>
    </row>
    <row r="11" spans="1:45" ht="15">
      <c r="A11" s="35" t="s">
        <v>39</v>
      </c>
      <c r="B11" s="36"/>
      <c r="C11" s="36">
        <f>IF(B7&gt;"",B7,"")</f>
      </c>
      <c r="D11" s="190"/>
      <c r="E11" s="186"/>
      <c r="F11" s="308"/>
      <c r="G11" s="335"/>
      <c r="H11" s="308"/>
      <c r="I11" s="335"/>
      <c r="J11" s="308"/>
      <c r="K11" s="335"/>
      <c r="L11" s="308"/>
      <c r="M11" s="335"/>
      <c r="N11" s="308"/>
      <c r="O11" s="335"/>
      <c r="Q11" s="191"/>
      <c r="R11" s="199"/>
      <c r="T11" s="153"/>
      <c r="U11" s="38"/>
      <c r="V11" s="39"/>
      <c r="Y11" s="42"/>
      <c r="Z11" s="43"/>
      <c r="AA11" s="42"/>
      <c r="AB11" s="43"/>
      <c r="AC11" s="42"/>
      <c r="AD11" s="43"/>
      <c r="AE11" s="42"/>
      <c r="AF11" s="43"/>
      <c r="AG11" s="42"/>
      <c r="AH11" s="43"/>
      <c r="AS11" s="11"/>
    </row>
    <row r="12" spans="1:45" ht="15.75" thickBot="1">
      <c r="A12" s="35" t="s">
        <v>40</v>
      </c>
      <c r="B12" s="44"/>
      <c r="C12" s="44">
        <f>IF(B7&gt;"",B7,"")</f>
      </c>
      <c r="D12" s="181"/>
      <c r="E12" s="182"/>
      <c r="F12" s="313"/>
      <c r="G12" s="338"/>
      <c r="H12" s="313"/>
      <c r="I12" s="338"/>
      <c r="J12" s="313"/>
      <c r="K12" s="338"/>
      <c r="L12" s="313"/>
      <c r="M12" s="338"/>
      <c r="N12" s="313"/>
      <c r="O12" s="338"/>
      <c r="Q12" s="191"/>
      <c r="R12" s="199"/>
      <c r="T12" s="153"/>
      <c r="U12" s="38"/>
      <c r="V12" s="39"/>
      <c r="Y12" s="42"/>
      <c r="Z12" s="43"/>
      <c r="AA12" s="42"/>
      <c r="AB12" s="43"/>
      <c r="AC12" s="42"/>
      <c r="AD12" s="43"/>
      <c r="AE12" s="42"/>
      <c r="AF12" s="43"/>
      <c r="AG12" s="42"/>
      <c r="AH12" s="43"/>
      <c r="AS12" s="11"/>
    </row>
    <row r="13" spans="1:34" ht="15">
      <c r="A13" s="35" t="s">
        <v>41</v>
      </c>
      <c r="B13" s="36" t="str">
        <f>IF(B5&gt;"",B5,"")</f>
        <v>Jannika Oksanen</v>
      </c>
      <c r="C13" s="36" t="str">
        <f>IF(B6&gt;"",B6,"")</f>
        <v>Pinja Eriksson</v>
      </c>
      <c r="D13" s="185"/>
      <c r="E13" s="186"/>
      <c r="F13" s="339" t="s">
        <v>232</v>
      </c>
      <c r="G13" s="340"/>
      <c r="H13" s="339" t="s">
        <v>231</v>
      </c>
      <c r="I13" s="340"/>
      <c r="J13" s="339" t="s">
        <v>237</v>
      </c>
      <c r="K13" s="340"/>
      <c r="L13" s="339"/>
      <c r="M13" s="340"/>
      <c r="N13" s="339"/>
      <c r="O13" s="340"/>
      <c r="Q13" s="191" t="s">
        <v>212</v>
      </c>
      <c r="R13" s="199"/>
      <c r="T13" s="153"/>
      <c r="U13" s="38"/>
      <c r="V13" s="39"/>
      <c r="Y13" s="42"/>
      <c r="Z13" s="43"/>
      <c r="AA13" s="42"/>
      <c r="AB13" s="43"/>
      <c r="AC13" s="42"/>
      <c r="AD13" s="43"/>
      <c r="AE13" s="42"/>
      <c r="AF13" s="43"/>
      <c r="AG13" s="42"/>
      <c r="AH13" s="43"/>
    </row>
    <row r="14" spans="1:34" ht="15">
      <c r="A14" s="35" t="s">
        <v>42</v>
      </c>
      <c r="B14" s="36" t="str">
        <f>IF(B4&gt;"",B4,"")</f>
        <v>Katja Nieminen</v>
      </c>
      <c r="C14" s="36" t="str">
        <f>IF(B5&gt;"",B5,"")</f>
        <v>Jannika Oksanen</v>
      </c>
      <c r="D14" s="190"/>
      <c r="E14" s="186"/>
      <c r="F14" s="308" t="s">
        <v>232</v>
      </c>
      <c r="G14" s="335"/>
      <c r="H14" s="308" t="s">
        <v>235</v>
      </c>
      <c r="I14" s="335"/>
      <c r="J14" s="308" t="s">
        <v>247</v>
      </c>
      <c r="K14" s="337"/>
      <c r="L14" s="308"/>
      <c r="M14" s="335"/>
      <c r="N14" s="308"/>
      <c r="O14" s="335"/>
      <c r="Q14" s="191">
        <v>15</v>
      </c>
      <c r="R14" s="199"/>
      <c r="T14" s="153"/>
      <c r="U14" s="38"/>
      <c r="V14" s="39"/>
      <c r="Y14" s="42"/>
      <c r="Z14" s="43"/>
      <c r="AA14" s="42"/>
      <c r="AB14" s="43"/>
      <c r="AC14" s="42"/>
      <c r="AD14" s="43"/>
      <c r="AE14" s="42"/>
      <c r="AF14" s="43"/>
      <c r="AG14" s="42"/>
      <c r="AH14" s="43"/>
    </row>
    <row r="15" spans="1:34" ht="16.5" thickBot="1">
      <c r="A15" s="45" t="s">
        <v>43</v>
      </c>
      <c r="B15" s="46"/>
      <c r="C15" s="46">
        <f>IF(B7&gt;"",B7,"")</f>
      </c>
      <c r="D15" s="192"/>
      <c r="E15" s="193"/>
      <c r="F15" s="310"/>
      <c r="G15" s="336"/>
      <c r="H15" s="310"/>
      <c r="I15" s="336"/>
      <c r="J15" s="310"/>
      <c r="K15" s="336"/>
      <c r="L15" s="310"/>
      <c r="M15" s="336"/>
      <c r="N15" s="310"/>
      <c r="O15" s="336"/>
      <c r="P15" s="194"/>
      <c r="Q15" s="195"/>
      <c r="R15" s="201"/>
      <c r="S15" s="202"/>
      <c r="T15" s="37"/>
      <c r="U15" s="38"/>
      <c r="V15" s="39"/>
      <c r="Y15" s="47"/>
      <c r="Z15" s="48"/>
      <c r="AA15" s="47"/>
      <c r="AB15" s="48"/>
      <c r="AC15" s="47"/>
      <c r="AD15" s="48"/>
      <c r="AE15" s="47"/>
      <c r="AF15" s="48"/>
      <c r="AG15" s="47"/>
      <c r="AH15" s="48"/>
    </row>
    <row r="16" ht="16.5" thickBot="1" thickTop="1"/>
    <row r="17" spans="1:19" ht="16.5" thickTop="1">
      <c r="A17" s="3"/>
      <c r="B17" s="4" t="s">
        <v>58</v>
      </c>
      <c r="C17" s="5"/>
      <c r="D17" s="154"/>
      <c r="E17" s="154"/>
      <c r="F17" s="155"/>
      <c r="G17" s="154"/>
      <c r="H17" s="156" t="s">
        <v>5</v>
      </c>
      <c r="I17" s="157"/>
      <c r="J17" s="296" t="s">
        <v>113</v>
      </c>
      <c r="K17" s="296"/>
      <c r="L17" s="296"/>
      <c r="M17" s="356"/>
      <c r="N17" s="158" t="s">
        <v>6</v>
      </c>
      <c r="O17" s="159"/>
      <c r="P17" s="299" t="s">
        <v>62</v>
      </c>
      <c r="Q17" s="299"/>
      <c r="R17" s="299"/>
      <c r="S17" s="357"/>
    </row>
    <row r="18" spans="1:19" ht="16.5" thickBot="1">
      <c r="A18" s="7"/>
      <c r="B18" s="8" t="s">
        <v>59</v>
      </c>
      <c r="C18" s="9" t="s">
        <v>7</v>
      </c>
      <c r="D18" s="300">
        <v>3</v>
      </c>
      <c r="E18" s="300"/>
      <c r="F18" s="358"/>
      <c r="G18" s="303" t="s">
        <v>8</v>
      </c>
      <c r="H18" s="359"/>
      <c r="I18" s="359"/>
      <c r="J18" s="304">
        <v>39144</v>
      </c>
      <c r="K18" s="304"/>
      <c r="L18" s="304"/>
      <c r="M18" s="305"/>
      <c r="N18" s="160" t="s">
        <v>9</v>
      </c>
      <c r="O18" s="161"/>
      <c r="P18" s="306" t="s">
        <v>213</v>
      </c>
      <c r="Q18" s="306"/>
      <c r="R18" s="306"/>
      <c r="S18" s="360"/>
    </row>
    <row r="19" spans="1:22" ht="15.75" thickTop="1">
      <c r="A19" s="12"/>
      <c r="B19" s="13" t="s">
        <v>15</v>
      </c>
      <c r="C19" s="14" t="s">
        <v>0</v>
      </c>
      <c r="D19" s="352" t="s">
        <v>16</v>
      </c>
      <c r="E19" s="353"/>
      <c r="F19" s="352" t="s">
        <v>17</v>
      </c>
      <c r="G19" s="353"/>
      <c r="H19" s="352" t="s">
        <v>18</v>
      </c>
      <c r="I19" s="353"/>
      <c r="J19" s="352"/>
      <c r="K19" s="353"/>
      <c r="L19" s="352"/>
      <c r="M19" s="353"/>
      <c r="N19" s="162" t="s">
        <v>20</v>
      </c>
      <c r="O19" s="163" t="s">
        <v>21</v>
      </c>
      <c r="P19" s="164" t="s">
        <v>22</v>
      </c>
      <c r="Q19" s="165"/>
      <c r="R19" s="354" t="s">
        <v>23</v>
      </c>
      <c r="S19" s="355"/>
      <c r="T19" s="331"/>
      <c r="U19" s="332"/>
      <c r="V19" s="15"/>
    </row>
    <row r="20" spans="1:22" ht="15.75">
      <c r="A20" s="16" t="s">
        <v>16</v>
      </c>
      <c r="B20" s="17" t="s">
        <v>128</v>
      </c>
      <c r="C20" s="18" t="s">
        <v>4</v>
      </c>
      <c r="D20" s="166"/>
      <c r="E20" s="167"/>
      <c r="F20" s="169" t="s">
        <v>18</v>
      </c>
      <c r="G20" s="168" t="s">
        <v>16</v>
      </c>
      <c r="H20" s="169" t="s">
        <v>18</v>
      </c>
      <c r="I20" s="168" t="s">
        <v>236</v>
      </c>
      <c r="J20" s="169"/>
      <c r="K20" s="168"/>
      <c r="L20" s="169"/>
      <c r="M20" s="168"/>
      <c r="N20" s="170"/>
      <c r="O20" s="171"/>
      <c r="P20" s="172"/>
      <c r="Q20" s="173"/>
      <c r="R20" s="320" t="s">
        <v>16</v>
      </c>
      <c r="S20" s="321"/>
      <c r="T20" s="19"/>
      <c r="U20" s="19"/>
      <c r="V20" s="20"/>
    </row>
    <row r="21" spans="1:22" ht="15.75">
      <c r="A21" s="21" t="s">
        <v>17</v>
      </c>
      <c r="B21" s="17" t="s">
        <v>125</v>
      </c>
      <c r="C21" s="18" t="s">
        <v>28</v>
      </c>
      <c r="D21" s="174" t="s">
        <v>16</v>
      </c>
      <c r="E21" s="175" t="s">
        <v>18</v>
      </c>
      <c r="F21" s="176"/>
      <c r="G21" s="177"/>
      <c r="H21" s="174" t="s">
        <v>16</v>
      </c>
      <c r="I21" s="175" t="s">
        <v>18</v>
      </c>
      <c r="J21" s="174"/>
      <c r="K21" s="175"/>
      <c r="L21" s="174"/>
      <c r="M21" s="175"/>
      <c r="N21" s="170"/>
      <c r="O21" s="171"/>
      <c r="P21" s="172"/>
      <c r="Q21" s="173"/>
      <c r="R21" s="320" t="s">
        <v>18</v>
      </c>
      <c r="S21" s="321"/>
      <c r="T21" s="19"/>
      <c r="U21" s="19"/>
      <c r="V21" s="20"/>
    </row>
    <row r="22" spans="1:22" ht="15.75">
      <c r="A22" s="21" t="s">
        <v>18</v>
      </c>
      <c r="B22" s="17" t="s">
        <v>126</v>
      </c>
      <c r="C22" s="18" t="s">
        <v>127</v>
      </c>
      <c r="D22" s="174" t="s">
        <v>236</v>
      </c>
      <c r="E22" s="175" t="s">
        <v>18</v>
      </c>
      <c r="F22" s="174" t="s">
        <v>18</v>
      </c>
      <c r="G22" s="175" t="s">
        <v>16</v>
      </c>
      <c r="H22" s="176"/>
      <c r="I22" s="177"/>
      <c r="J22" s="174"/>
      <c r="K22" s="175"/>
      <c r="L22" s="174"/>
      <c r="M22" s="175"/>
      <c r="N22" s="170"/>
      <c r="O22" s="171"/>
      <c r="P22" s="172"/>
      <c r="Q22" s="173"/>
      <c r="R22" s="320" t="s">
        <v>17</v>
      </c>
      <c r="S22" s="321"/>
      <c r="T22" s="19"/>
      <c r="U22" s="19"/>
      <c r="V22" s="20"/>
    </row>
    <row r="23" spans="1:22" ht="16.5" thickBot="1">
      <c r="A23" s="21" t="s">
        <v>19</v>
      </c>
      <c r="B23" s="22"/>
      <c r="C23" s="18"/>
      <c r="D23" s="174"/>
      <c r="E23" s="175"/>
      <c r="F23" s="174"/>
      <c r="G23" s="175"/>
      <c r="H23" s="174"/>
      <c r="I23" s="175"/>
      <c r="J23" s="176"/>
      <c r="K23" s="177"/>
      <c r="L23" s="174"/>
      <c r="M23" s="175"/>
      <c r="N23" s="170"/>
      <c r="O23" s="171"/>
      <c r="P23" s="172"/>
      <c r="Q23" s="173"/>
      <c r="R23" s="344"/>
      <c r="S23" s="345"/>
      <c r="T23" s="19"/>
      <c r="U23" s="19"/>
      <c r="V23" s="20"/>
    </row>
    <row r="24" spans="1:24" ht="15.75" thickTop="1">
      <c r="A24" s="23"/>
      <c r="B24" s="24" t="s">
        <v>45</v>
      </c>
      <c r="C24" s="25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9"/>
      <c r="S24" s="180"/>
      <c r="T24" s="26"/>
      <c r="U24" s="27"/>
      <c r="V24" s="28"/>
      <c r="W24" s="27"/>
      <c r="X24" s="29"/>
    </row>
    <row r="25" spans="1:22" ht="15.75" thickBot="1">
      <c r="A25" s="30"/>
      <c r="B25" s="31" t="s">
        <v>31</v>
      </c>
      <c r="C25" s="32"/>
      <c r="D25" s="181"/>
      <c r="E25" s="182"/>
      <c r="F25" s="346" t="s">
        <v>32</v>
      </c>
      <c r="G25" s="347"/>
      <c r="H25" s="348" t="s">
        <v>33</v>
      </c>
      <c r="I25" s="349"/>
      <c r="J25" s="346" t="s">
        <v>34</v>
      </c>
      <c r="K25" s="349"/>
      <c r="L25" s="346" t="s">
        <v>35</v>
      </c>
      <c r="M25" s="349"/>
      <c r="N25" s="346" t="s">
        <v>36</v>
      </c>
      <c r="O25" s="349"/>
      <c r="P25" s="325" t="s">
        <v>214</v>
      </c>
      <c r="Q25" s="309"/>
      <c r="S25" s="196"/>
      <c r="T25" s="33"/>
      <c r="U25" s="34"/>
      <c r="V25" s="15"/>
    </row>
    <row r="26" spans="1:34" ht="15">
      <c r="A26" s="35" t="s">
        <v>38</v>
      </c>
      <c r="B26" s="36" t="str">
        <f>IF(B20&gt;"",B20,"")</f>
        <v>Hanna Nyberg</v>
      </c>
      <c r="C26" s="36" t="str">
        <f>IF(B22&gt;"",B22,"")</f>
        <v>Eva Eteläinen</v>
      </c>
      <c r="D26" s="185"/>
      <c r="E26" s="186"/>
      <c r="F26" s="276" t="s">
        <v>241</v>
      </c>
      <c r="G26" s="343"/>
      <c r="H26" s="339" t="s">
        <v>247</v>
      </c>
      <c r="I26" s="340"/>
      <c r="J26" s="339" t="s">
        <v>247</v>
      </c>
      <c r="K26" s="340"/>
      <c r="L26" s="339"/>
      <c r="M26" s="340"/>
      <c r="N26" s="341"/>
      <c r="O26" s="342"/>
      <c r="Q26" s="256">
        <v>14</v>
      </c>
      <c r="R26" s="197"/>
      <c r="S26" s="198"/>
      <c r="T26" s="37"/>
      <c r="U26" s="38"/>
      <c r="V26" s="39"/>
      <c r="Y26" s="40"/>
      <c r="Z26" s="41"/>
      <c r="AA26" s="40"/>
      <c r="AB26" s="41"/>
      <c r="AC26" s="40"/>
      <c r="AD26" s="41"/>
      <c r="AE26" s="40"/>
      <c r="AF26" s="41"/>
      <c r="AG26" s="40"/>
      <c r="AH26" s="41"/>
    </row>
    <row r="27" spans="1:34" ht="15">
      <c r="A27" s="35" t="s">
        <v>39</v>
      </c>
      <c r="B27" s="36"/>
      <c r="C27" s="36">
        <f>IF(B23&gt;"",B23,"")</f>
      </c>
      <c r="D27" s="190"/>
      <c r="E27" s="186"/>
      <c r="F27" s="308"/>
      <c r="G27" s="335"/>
      <c r="H27" s="308"/>
      <c r="I27" s="335"/>
      <c r="J27" s="308"/>
      <c r="K27" s="335"/>
      <c r="L27" s="308"/>
      <c r="M27" s="335"/>
      <c r="N27" s="308"/>
      <c r="O27" s="335"/>
      <c r="Q27" s="256"/>
      <c r="R27" s="199"/>
      <c r="S27" s="200"/>
      <c r="T27" s="37"/>
      <c r="U27" s="38"/>
      <c r="V27" s="39"/>
      <c r="Y27" s="42"/>
      <c r="Z27" s="43"/>
      <c r="AA27" s="42"/>
      <c r="AB27" s="43"/>
      <c r="AC27" s="42"/>
      <c r="AD27" s="43"/>
      <c r="AE27" s="42"/>
      <c r="AF27" s="43"/>
      <c r="AG27" s="42"/>
      <c r="AH27" s="43"/>
    </row>
    <row r="28" spans="1:34" ht="15.75" thickBot="1">
      <c r="A28" s="35" t="s">
        <v>40</v>
      </c>
      <c r="B28" s="44"/>
      <c r="C28" s="44">
        <f>IF(B23&gt;"",B23,"")</f>
      </c>
      <c r="D28" s="181"/>
      <c r="E28" s="182"/>
      <c r="F28" s="313"/>
      <c r="G28" s="338"/>
      <c r="H28" s="313"/>
      <c r="I28" s="338"/>
      <c r="J28" s="313"/>
      <c r="K28" s="338"/>
      <c r="L28" s="313"/>
      <c r="M28" s="338"/>
      <c r="N28" s="313"/>
      <c r="O28" s="338"/>
      <c r="Q28" s="256"/>
      <c r="R28" s="199"/>
      <c r="S28" s="200"/>
      <c r="T28" s="37"/>
      <c r="U28" s="38"/>
      <c r="V28" s="39"/>
      <c r="Y28" s="42"/>
      <c r="Z28" s="43"/>
      <c r="AA28" s="42"/>
      <c r="AB28" s="43"/>
      <c r="AC28" s="42"/>
      <c r="AD28" s="43"/>
      <c r="AE28" s="42"/>
      <c r="AF28" s="43"/>
      <c r="AG28" s="42"/>
      <c r="AH28" s="43"/>
    </row>
    <row r="29" spans="1:34" ht="15">
      <c r="A29" s="35" t="s">
        <v>41</v>
      </c>
      <c r="B29" s="36" t="str">
        <f>IF(B21&gt;"",B21,"")</f>
        <v>Milla-Mari Vastavuo</v>
      </c>
      <c r="C29" s="36" t="str">
        <f>IF(B22&gt;"",B22,"")</f>
        <v>Eva Eteläinen</v>
      </c>
      <c r="D29" s="185"/>
      <c r="E29" s="186"/>
      <c r="F29" s="339" t="s">
        <v>248</v>
      </c>
      <c r="G29" s="340"/>
      <c r="H29" s="339" t="s">
        <v>241</v>
      </c>
      <c r="I29" s="340"/>
      <c r="J29" s="339" t="s">
        <v>233</v>
      </c>
      <c r="K29" s="340"/>
      <c r="L29" s="339" t="s">
        <v>249</v>
      </c>
      <c r="M29" s="340"/>
      <c r="N29" s="339"/>
      <c r="O29" s="340"/>
      <c r="Q29" s="256" t="s">
        <v>212</v>
      </c>
      <c r="R29" s="199"/>
      <c r="S29" s="200"/>
      <c r="T29" s="37"/>
      <c r="U29" s="38"/>
      <c r="V29" s="39"/>
      <c r="Y29" s="42"/>
      <c r="Z29" s="43"/>
      <c r="AA29" s="42"/>
      <c r="AB29" s="43"/>
      <c r="AC29" s="42"/>
      <c r="AD29" s="43"/>
      <c r="AE29" s="42"/>
      <c r="AF29" s="43"/>
      <c r="AG29" s="42"/>
      <c r="AH29" s="43"/>
    </row>
    <row r="30" spans="1:34" ht="15">
      <c r="A30" s="35" t="s">
        <v>42</v>
      </c>
      <c r="B30" s="36" t="str">
        <f>IF(B20&gt;"",B20,"")</f>
        <v>Hanna Nyberg</v>
      </c>
      <c r="C30" s="36" t="str">
        <f>IF(B21&gt;"",B21,"")</f>
        <v>Milla-Mari Vastavuo</v>
      </c>
      <c r="D30" s="190"/>
      <c r="E30" s="186"/>
      <c r="F30" s="308" t="s">
        <v>244</v>
      </c>
      <c r="G30" s="335"/>
      <c r="H30" s="308" t="s">
        <v>235</v>
      </c>
      <c r="I30" s="335"/>
      <c r="J30" s="308" t="s">
        <v>230</v>
      </c>
      <c r="K30" s="337"/>
      <c r="L30" s="308" t="s">
        <v>230</v>
      </c>
      <c r="M30" s="335"/>
      <c r="N30" s="308"/>
      <c r="O30" s="335"/>
      <c r="Q30" s="256">
        <v>15</v>
      </c>
      <c r="R30" s="199"/>
      <c r="S30" s="200"/>
      <c r="T30" s="37"/>
      <c r="U30" s="38"/>
      <c r="V30" s="39"/>
      <c r="Y30" s="42"/>
      <c r="Z30" s="43"/>
      <c r="AA30" s="42"/>
      <c r="AB30" s="43"/>
      <c r="AC30" s="42"/>
      <c r="AD30" s="43"/>
      <c r="AE30" s="42"/>
      <c r="AF30" s="43"/>
      <c r="AG30" s="42"/>
      <c r="AH30" s="43"/>
    </row>
    <row r="31" spans="1:34" ht="16.5" thickBot="1">
      <c r="A31" s="45" t="s">
        <v>43</v>
      </c>
      <c r="B31" s="46"/>
      <c r="C31" s="46">
        <f>IF(B23&gt;"",B23,"")</f>
      </c>
      <c r="D31" s="192"/>
      <c r="E31" s="193"/>
      <c r="F31" s="310"/>
      <c r="G31" s="336"/>
      <c r="H31" s="310"/>
      <c r="I31" s="336"/>
      <c r="J31" s="310"/>
      <c r="K31" s="336"/>
      <c r="L31" s="310"/>
      <c r="M31" s="336"/>
      <c r="N31" s="310"/>
      <c r="O31" s="336"/>
      <c r="P31" s="194"/>
      <c r="Q31" s="195"/>
      <c r="R31" s="201"/>
      <c r="S31" s="202"/>
      <c r="T31" s="37"/>
      <c r="U31" s="38"/>
      <c r="V31" s="39"/>
      <c r="Y31" s="47"/>
      <c r="Z31" s="48"/>
      <c r="AA31" s="47"/>
      <c r="AB31" s="48"/>
      <c r="AC31" s="47"/>
      <c r="AD31" s="48"/>
      <c r="AE31" s="47"/>
      <c r="AF31" s="48"/>
      <c r="AG31" s="47"/>
      <c r="AH31" s="48"/>
    </row>
    <row r="32" ht="16.5" thickBot="1" thickTop="1"/>
    <row r="33" spans="1:19" ht="16.5" thickTop="1">
      <c r="A33" s="3"/>
      <c r="B33" s="4" t="s">
        <v>58</v>
      </c>
      <c r="C33" s="5"/>
      <c r="D33" s="154"/>
      <c r="E33" s="154"/>
      <c r="F33" s="155"/>
      <c r="G33" s="154"/>
      <c r="H33" s="156" t="s">
        <v>5</v>
      </c>
      <c r="I33" s="157"/>
      <c r="J33" s="296" t="s">
        <v>113</v>
      </c>
      <c r="K33" s="296"/>
      <c r="L33" s="296"/>
      <c r="M33" s="356"/>
      <c r="N33" s="158" t="s">
        <v>215</v>
      </c>
      <c r="O33" s="159"/>
      <c r="P33" s="299" t="s">
        <v>63</v>
      </c>
      <c r="Q33" s="299"/>
      <c r="R33" s="299"/>
      <c r="S33" s="357"/>
    </row>
    <row r="34" spans="1:19" ht="16.5" thickBot="1">
      <c r="A34" s="7"/>
      <c r="B34" s="8" t="s">
        <v>59</v>
      </c>
      <c r="C34" s="9" t="s">
        <v>7</v>
      </c>
      <c r="D34" s="300">
        <v>6</v>
      </c>
      <c r="E34" s="300"/>
      <c r="F34" s="358"/>
      <c r="G34" s="303" t="s">
        <v>8</v>
      </c>
      <c r="H34" s="359"/>
      <c r="I34" s="359"/>
      <c r="J34" s="304">
        <v>39144</v>
      </c>
      <c r="K34" s="304"/>
      <c r="L34" s="304"/>
      <c r="M34" s="305"/>
      <c r="N34" s="160" t="s">
        <v>9</v>
      </c>
      <c r="O34" s="161"/>
      <c r="P34" s="306" t="s">
        <v>213</v>
      </c>
      <c r="Q34" s="306"/>
      <c r="R34" s="306"/>
      <c r="S34" s="360"/>
    </row>
    <row r="35" spans="1:22" ht="15.75" thickTop="1">
      <c r="A35" s="12"/>
      <c r="B35" s="13" t="s">
        <v>15</v>
      </c>
      <c r="C35" s="14" t="s">
        <v>0</v>
      </c>
      <c r="D35" s="352" t="s">
        <v>16</v>
      </c>
      <c r="E35" s="353"/>
      <c r="F35" s="352" t="s">
        <v>17</v>
      </c>
      <c r="G35" s="353"/>
      <c r="H35" s="352" t="s">
        <v>18</v>
      </c>
      <c r="I35" s="353"/>
      <c r="J35" s="352" t="s">
        <v>19</v>
      </c>
      <c r="K35" s="353"/>
      <c r="L35" s="352"/>
      <c r="M35" s="353"/>
      <c r="N35" s="162" t="s">
        <v>20</v>
      </c>
      <c r="O35" s="163" t="s">
        <v>21</v>
      </c>
      <c r="P35" s="164" t="s">
        <v>22</v>
      </c>
      <c r="Q35" s="165"/>
      <c r="R35" s="354" t="s">
        <v>23</v>
      </c>
      <c r="S35" s="355"/>
      <c r="T35" s="331"/>
      <c r="U35" s="332"/>
      <c r="V35" s="15"/>
    </row>
    <row r="36" spans="1:22" ht="15.75">
      <c r="A36" s="16" t="s">
        <v>16</v>
      </c>
      <c r="B36" s="17" t="s">
        <v>121</v>
      </c>
      <c r="C36" s="18" t="s">
        <v>28</v>
      </c>
      <c r="D36" s="166"/>
      <c r="E36" s="167"/>
      <c r="F36" s="169" t="s">
        <v>18</v>
      </c>
      <c r="G36" s="168" t="s">
        <v>17</v>
      </c>
      <c r="H36" s="169" t="s">
        <v>18</v>
      </c>
      <c r="I36" s="168" t="s">
        <v>17</v>
      </c>
      <c r="J36" s="169" t="s">
        <v>236</v>
      </c>
      <c r="K36" s="168" t="s">
        <v>18</v>
      </c>
      <c r="L36" s="169"/>
      <c r="M36" s="168"/>
      <c r="N36" s="170"/>
      <c r="O36" s="171"/>
      <c r="P36" s="172"/>
      <c r="Q36" s="173"/>
      <c r="R36" s="320" t="s">
        <v>17</v>
      </c>
      <c r="S36" s="321"/>
      <c r="T36" s="19"/>
      <c r="U36" s="19"/>
      <c r="V36" s="20"/>
    </row>
    <row r="37" spans="1:22" ht="15.75">
      <c r="A37" s="21" t="s">
        <v>17</v>
      </c>
      <c r="B37" s="17" t="s">
        <v>122</v>
      </c>
      <c r="C37" s="18" t="s">
        <v>27</v>
      </c>
      <c r="D37" s="174" t="s">
        <v>17</v>
      </c>
      <c r="E37" s="175" t="s">
        <v>18</v>
      </c>
      <c r="F37" s="176"/>
      <c r="G37" s="177"/>
      <c r="H37" s="174" t="s">
        <v>18</v>
      </c>
      <c r="I37" s="175" t="s">
        <v>16</v>
      </c>
      <c r="J37" s="174" t="s">
        <v>236</v>
      </c>
      <c r="K37" s="175" t="s">
        <v>18</v>
      </c>
      <c r="L37" s="174"/>
      <c r="M37" s="175"/>
      <c r="N37" s="170"/>
      <c r="O37" s="171"/>
      <c r="P37" s="172"/>
      <c r="Q37" s="173"/>
      <c r="R37" s="320" t="s">
        <v>18</v>
      </c>
      <c r="S37" s="321"/>
      <c r="T37" s="19"/>
      <c r="U37" s="19"/>
      <c r="V37" s="20"/>
    </row>
    <row r="38" spans="1:22" ht="15.75">
      <c r="A38" s="21" t="s">
        <v>18</v>
      </c>
      <c r="B38" s="17" t="s">
        <v>124</v>
      </c>
      <c r="C38" s="18" t="s">
        <v>2</v>
      </c>
      <c r="D38" s="174" t="s">
        <v>17</v>
      </c>
      <c r="E38" s="175" t="s">
        <v>18</v>
      </c>
      <c r="F38" s="174" t="s">
        <v>16</v>
      </c>
      <c r="G38" s="175" t="s">
        <v>18</v>
      </c>
      <c r="H38" s="176"/>
      <c r="I38" s="177"/>
      <c r="J38" s="174" t="s">
        <v>236</v>
      </c>
      <c r="K38" s="175" t="s">
        <v>18</v>
      </c>
      <c r="L38" s="174"/>
      <c r="M38" s="175"/>
      <c r="N38" s="170"/>
      <c r="O38" s="171"/>
      <c r="P38" s="172"/>
      <c r="Q38" s="173"/>
      <c r="R38" s="320" t="s">
        <v>19</v>
      </c>
      <c r="S38" s="321"/>
      <c r="T38" s="19"/>
      <c r="U38" s="19"/>
      <c r="V38" s="20"/>
    </row>
    <row r="39" spans="1:22" ht="16.5" thickBot="1">
      <c r="A39" s="21" t="s">
        <v>19</v>
      </c>
      <c r="B39" s="22" t="s">
        <v>123</v>
      </c>
      <c r="C39" s="18" t="s">
        <v>12</v>
      </c>
      <c r="D39" s="174" t="s">
        <v>18</v>
      </c>
      <c r="E39" s="175" t="s">
        <v>236</v>
      </c>
      <c r="F39" s="174" t="s">
        <v>18</v>
      </c>
      <c r="G39" s="175" t="s">
        <v>236</v>
      </c>
      <c r="H39" s="174" t="s">
        <v>18</v>
      </c>
      <c r="I39" s="175" t="s">
        <v>236</v>
      </c>
      <c r="J39" s="176"/>
      <c r="K39" s="177"/>
      <c r="L39" s="174"/>
      <c r="M39" s="175"/>
      <c r="N39" s="170"/>
      <c r="O39" s="171"/>
      <c r="P39" s="172"/>
      <c r="Q39" s="173"/>
      <c r="R39" s="344" t="s">
        <v>16</v>
      </c>
      <c r="S39" s="345"/>
      <c r="T39" s="19"/>
      <c r="U39" s="19"/>
      <c r="V39" s="20"/>
    </row>
    <row r="40" spans="1:24" ht="15.75" thickTop="1">
      <c r="A40" s="23"/>
      <c r="B40" s="24" t="s">
        <v>45</v>
      </c>
      <c r="C40" s="25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9"/>
      <c r="S40" s="180"/>
      <c r="T40" s="26"/>
      <c r="U40" s="27"/>
      <c r="V40" s="28"/>
      <c r="W40" s="27"/>
      <c r="X40" s="29"/>
    </row>
    <row r="41" spans="1:22" ht="15.75" thickBot="1">
      <c r="A41" s="30"/>
      <c r="B41" s="31" t="s">
        <v>31</v>
      </c>
      <c r="C41" s="32"/>
      <c r="D41" s="181"/>
      <c r="E41" s="182"/>
      <c r="F41" s="346" t="s">
        <v>32</v>
      </c>
      <c r="G41" s="347"/>
      <c r="H41" s="348" t="s">
        <v>33</v>
      </c>
      <c r="I41" s="349"/>
      <c r="J41" s="346" t="s">
        <v>34</v>
      </c>
      <c r="K41" s="349"/>
      <c r="L41" s="346" t="s">
        <v>35</v>
      </c>
      <c r="M41" s="349"/>
      <c r="N41" s="346" t="s">
        <v>36</v>
      </c>
      <c r="O41" s="349"/>
      <c r="P41" s="361" t="s">
        <v>206</v>
      </c>
      <c r="Q41" s="362"/>
      <c r="S41" s="196"/>
      <c r="T41" s="33"/>
      <c r="U41" s="34"/>
      <c r="V41" s="15"/>
    </row>
    <row r="42" spans="1:34" ht="15.75">
      <c r="A42" s="35" t="s">
        <v>38</v>
      </c>
      <c r="B42" s="36" t="str">
        <f>IF(B36&gt;"",B36,"")</f>
        <v>Solja Virtanen</v>
      </c>
      <c r="C42" s="36" t="str">
        <f>IF(B38&gt;"",B38,"")</f>
        <v>Veera Välimäki</v>
      </c>
      <c r="D42" s="185"/>
      <c r="E42" s="186"/>
      <c r="F42" s="276" t="s">
        <v>231</v>
      </c>
      <c r="G42" s="343"/>
      <c r="H42" s="339" t="s">
        <v>233</v>
      </c>
      <c r="I42" s="340"/>
      <c r="J42" s="339" t="s">
        <v>249</v>
      </c>
      <c r="K42" s="340"/>
      <c r="L42" s="339" t="s">
        <v>231</v>
      </c>
      <c r="M42" s="340"/>
      <c r="N42" s="339" t="s">
        <v>241</v>
      </c>
      <c r="O42" s="342"/>
      <c r="P42" s="187"/>
      <c r="Q42" s="257">
        <v>14</v>
      </c>
      <c r="R42" s="197"/>
      <c r="S42" s="198"/>
      <c r="T42" s="37"/>
      <c r="U42" s="38"/>
      <c r="V42" s="39"/>
      <c r="Y42" s="40"/>
      <c r="Z42" s="41"/>
      <c r="AA42" s="40"/>
      <c r="AB42" s="41"/>
      <c r="AC42" s="40"/>
      <c r="AD42" s="41"/>
      <c r="AE42" s="40"/>
      <c r="AF42" s="41"/>
      <c r="AG42" s="40"/>
      <c r="AH42" s="41"/>
    </row>
    <row r="43" spans="1:34" ht="15.75">
      <c r="A43" s="35" t="s">
        <v>39</v>
      </c>
      <c r="B43" s="36" t="str">
        <f>IF(B37&gt;"",B37,"")</f>
        <v>Henrika Punnonen</v>
      </c>
      <c r="C43" s="36" t="str">
        <f>IF(B39&gt;"",B39,"")</f>
        <v>Milla Valasti</v>
      </c>
      <c r="D43" s="190"/>
      <c r="E43" s="186"/>
      <c r="F43" s="308" t="s">
        <v>250</v>
      </c>
      <c r="G43" s="335"/>
      <c r="H43" s="308" t="s">
        <v>260</v>
      </c>
      <c r="I43" s="335"/>
      <c r="J43" s="308" t="s">
        <v>243</v>
      </c>
      <c r="K43" s="335"/>
      <c r="L43" s="308"/>
      <c r="M43" s="335"/>
      <c r="N43" s="308"/>
      <c r="O43" s="335"/>
      <c r="P43" s="187"/>
      <c r="Q43" s="257" t="s">
        <v>212</v>
      </c>
      <c r="R43" s="199"/>
      <c r="S43" s="200"/>
      <c r="T43" s="37"/>
      <c r="U43" s="38"/>
      <c r="V43" s="39"/>
      <c r="Y43" s="42"/>
      <c r="Z43" s="43"/>
      <c r="AA43" s="42"/>
      <c r="AB43" s="43"/>
      <c r="AC43" s="42"/>
      <c r="AD43" s="43"/>
      <c r="AE43" s="42"/>
      <c r="AF43" s="43"/>
      <c r="AG43" s="42"/>
      <c r="AH43" s="43"/>
    </row>
    <row r="44" spans="1:34" ht="16.5" thickBot="1">
      <c r="A44" s="35" t="s">
        <v>40</v>
      </c>
      <c r="B44" s="44" t="str">
        <f>IF(B36&gt;"",B36,"")</f>
        <v>Solja Virtanen</v>
      </c>
      <c r="C44" s="44" t="str">
        <f>IF(B39&gt;"",B39,"")</f>
        <v>Milla Valasti</v>
      </c>
      <c r="D44" s="181"/>
      <c r="E44" s="182"/>
      <c r="F44" s="313" t="s">
        <v>242</v>
      </c>
      <c r="G44" s="338"/>
      <c r="H44" s="313" t="s">
        <v>245</v>
      </c>
      <c r="I44" s="338"/>
      <c r="J44" s="313" t="s">
        <v>242</v>
      </c>
      <c r="K44" s="338"/>
      <c r="L44" s="313"/>
      <c r="M44" s="338"/>
      <c r="N44" s="313"/>
      <c r="O44" s="338"/>
      <c r="P44" s="187"/>
      <c r="Q44" s="257">
        <v>15</v>
      </c>
      <c r="R44" s="199"/>
      <c r="S44" s="200"/>
      <c r="T44" s="37"/>
      <c r="U44" s="38"/>
      <c r="V44" s="39"/>
      <c r="Y44" s="42"/>
      <c r="Z44" s="43"/>
      <c r="AA44" s="42"/>
      <c r="AB44" s="43"/>
      <c r="AC44" s="42"/>
      <c r="AD44" s="43"/>
      <c r="AE44" s="42"/>
      <c r="AF44" s="43"/>
      <c r="AG44" s="42"/>
      <c r="AH44" s="43"/>
    </row>
    <row r="45" spans="1:34" ht="15.75">
      <c r="A45" s="35" t="s">
        <v>41</v>
      </c>
      <c r="B45" s="36" t="str">
        <f>IF(B37&gt;"",B37,"")</f>
        <v>Henrika Punnonen</v>
      </c>
      <c r="C45" s="36" t="str">
        <f>IF(B38&gt;"",B38,"")</f>
        <v>Veera Välimäki</v>
      </c>
      <c r="D45" s="185"/>
      <c r="E45" s="186"/>
      <c r="F45" s="339" t="s">
        <v>250</v>
      </c>
      <c r="G45" s="340"/>
      <c r="H45" s="339" t="s">
        <v>235</v>
      </c>
      <c r="I45" s="340"/>
      <c r="J45" s="339" t="s">
        <v>235</v>
      </c>
      <c r="K45" s="340"/>
      <c r="L45" s="339" t="s">
        <v>237</v>
      </c>
      <c r="M45" s="340"/>
      <c r="N45" s="339"/>
      <c r="O45" s="340"/>
      <c r="P45" s="187"/>
      <c r="Q45" s="257" t="s">
        <v>218</v>
      </c>
      <c r="R45" s="199"/>
      <c r="S45" s="200"/>
      <c r="T45" s="37"/>
      <c r="U45" s="38"/>
      <c r="V45" s="39"/>
      <c r="Y45" s="42"/>
      <c r="Z45" s="43"/>
      <c r="AA45" s="42"/>
      <c r="AB45" s="43"/>
      <c r="AC45" s="42"/>
      <c r="AD45" s="43"/>
      <c r="AE45" s="42"/>
      <c r="AF45" s="43"/>
      <c r="AG45" s="42"/>
      <c r="AH45" s="43"/>
    </row>
    <row r="46" spans="1:34" ht="15.75">
      <c r="A46" s="35" t="s">
        <v>42</v>
      </c>
      <c r="B46" s="36" t="str">
        <f>IF(B36&gt;"",B36,"")</f>
        <v>Solja Virtanen</v>
      </c>
      <c r="C46" s="36" t="str">
        <f>IF(B37&gt;"",B37,"")</f>
        <v>Henrika Punnonen</v>
      </c>
      <c r="D46" s="190"/>
      <c r="E46" s="186"/>
      <c r="F46" s="308" t="s">
        <v>231</v>
      </c>
      <c r="G46" s="335"/>
      <c r="H46" s="308" t="s">
        <v>249</v>
      </c>
      <c r="I46" s="335"/>
      <c r="J46" s="308" t="s">
        <v>254</v>
      </c>
      <c r="K46" s="337"/>
      <c r="L46" s="308" t="s">
        <v>230</v>
      </c>
      <c r="M46" s="335"/>
      <c r="N46" s="308" t="s">
        <v>231</v>
      </c>
      <c r="O46" s="335"/>
      <c r="P46" s="187"/>
      <c r="Q46" s="257">
        <v>16</v>
      </c>
      <c r="R46" s="199"/>
      <c r="S46" s="200"/>
      <c r="T46" s="37"/>
      <c r="U46" s="38"/>
      <c r="V46" s="39"/>
      <c r="Y46" s="42"/>
      <c r="Z46" s="43"/>
      <c r="AA46" s="42"/>
      <c r="AB46" s="43"/>
      <c r="AC46" s="42"/>
      <c r="AD46" s="43"/>
      <c r="AE46" s="42"/>
      <c r="AF46" s="43"/>
      <c r="AG46" s="42"/>
      <c r="AH46" s="43"/>
    </row>
    <row r="47" spans="1:34" ht="16.5" thickBot="1">
      <c r="A47" s="45" t="s">
        <v>43</v>
      </c>
      <c r="B47" s="46" t="str">
        <f>IF(B38&gt;"",B38,"")</f>
        <v>Veera Välimäki</v>
      </c>
      <c r="C47" s="46" t="str">
        <f>IF(B39&gt;"",B39,"")</f>
        <v>Milla Valasti</v>
      </c>
      <c r="D47" s="192"/>
      <c r="E47" s="193"/>
      <c r="F47" s="310" t="s">
        <v>245</v>
      </c>
      <c r="G47" s="336"/>
      <c r="H47" s="310" t="s">
        <v>254</v>
      </c>
      <c r="I47" s="336"/>
      <c r="J47" s="310" t="s">
        <v>242</v>
      </c>
      <c r="K47" s="336"/>
      <c r="L47" s="310"/>
      <c r="M47" s="336"/>
      <c r="N47" s="310"/>
      <c r="O47" s="336"/>
      <c r="P47" s="194"/>
      <c r="Q47" s="258" t="s">
        <v>219</v>
      </c>
      <c r="R47" s="201"/>
      <c r="S47" s="202"/>
      <c r="T47" s="37"/>
      <c r="U47" s="38"/>
      <c r="V47" s="39"/>
      <c r="Y47" s="47"/>
      <c r="Z47" s="48"/>
      <c r="AA47" s="47"/>
      <c r="AB47" s="48"/>
      <c r="AC47" s="47"/>
      <c r="AD47" s="48"/>
      <c r="AE47" s="47"/>
      <c r="AF47" s="48"/>
      <c r="AG47" s="47"/>
      <c r="AH47" s="48"/>
    </row>
    <row r="48" ht="16.5" thickBot="1" thickTop="1"/>
    <row r="49" spans="1:19" ht="16.5" thickTop="1">
      <c r="A49" s="3"/>
      <c r="B49" s="4" t="s">
        <v>58</v>
      </c>
      <c r="C49" s="5"/>
      <c r="D49" s="154"/>
      <c r="E49" s="154"/>
      <c r="F49" s="155"/>
      <c r="G49" s="154"/>
      <c r="H49" s="156" t="s">
        <v>5</v>
      </c>
      <c r="I49" s="157"/>
      <c r="J49" s="296" t="s">
        <v>113</v>
      </c>
      <c r="K49" s="296"/>
      <c r="L49" s="296"/>
      <c r="M49" s="356"/>
      <c r="N49" s="158" t="s">
        <v>217</v>
      </c>
      <c r="O49" s="159"/>
      <c r="P49" s="299" t="s">
        <v>64</v>
      </c>
      <c r="Q49" s="299"/>
      <c r="R49" s="299"/>
      <c r="S49" s="357"/>
    </row>
    <row r="50" spans="1:19" ht="16.5" thickBot="1">
      <c r="A50" s="7"/>
      <c r="B50" s="8" t="s">
        <v>59</v>
      </c>
      <c r="C50" s="9" t="s">
        <v>7</v>
      </c>
      <c r="D50" s="300">
        <v>8</v>
      </c>
      <c r="E50" s="300"/>
      <c r="F50" s="358"/>
      <c r="G50" s="303" t="s">
        <v>8</v>
      </c>
      <c r="H50" s="359"/>
      <c r="I50" s="359"/>
      <c r="J50" s="304">
        <v>39144</v>
      </c>
      <c r="K50" s="304"/>
      <c r="L50" s="304"/>
      <c r="M50" s="305"/>
      <c r="N50" s="160" t="s">
        <v>216</v>
      </c>
      <c r="O50" s="161"/>
      <c r="P50" s="306" t="s">
        <v>213</v>
      </c>
      <c r="Q50" s="306"/>
      <c r="R50" s="306"/>
      <c r="S50" s="360"/>
    </row>
    <row r="51" spans="1:22" ht="15.75" thickTop="1">
      <c r="A51" s="12"/>
      <c r="B51" s="13" t="s">
        <v>15</v>
      </c>
      <c r="C51" s="14" t="s">
        <v>0</v>
      </c>
      <c r="D51" s="352" t="s">
        <v>16</v>
      </c>
      <c r="E51" s="353"/>
      <c r="F51" s="352" t="s">
        <v>17</v>
      </c>
      <c r="G51" s="353"/>
      <c r="H51" s="352" t="s">
        <v>18</v>
      </c>
      <c r="I51" s="353"/>
      <c r="J51" s="352" t="s">
        <v>19</v>
      </c>
      <c r="K51" s="353"/>
      <c r="L51" s="352"/>
      <c r="M51" s="353"/>
      <c r="N51" s="162" t="s">
        <v>20</v>
      </c>
      <c r="O51" s="163" t="s">
        <v>21</v>
      </c>
      <c r="P51" s="164" t="s">
        <v>22</v>
      </c>
      <c r="Q51" s="165"/>
      <c r="R51" s="354" t="s">
        <v>23</v>
      </c>
      <c r="S51" s="355"/>
      <c r="T51" s="331"/>
      <c r="U51" s="332"/>
      <c r="V51" s="15"/>
    </row>
    <row r="52" spans="1:22" ht="15.75">
      <c r="A52" s="16" t="s">
        <v>16</v>
      </c>
      <c r="B52" s="17" t="s">
        <v>120</v>
      </c>
      <c r="C52" s="18" t="s">
        <v>28</v>
      </c>
      <c r="D52" s="166"/>
      <c r="E52" s="167"/>
      <c r="F52" s="169" t="s">
        <v>17</v>
      </c>
      <c r="G52" s="168" t="s">
        <v>18</v>
      </c>
      <c r="H52" s="169"/>
      <c r="I52" s="168"/>
      <c r="J52" s="169" t="s">
        <v>18</v>
      </c>
      <c r="K52" s="168" t="s">
        <v>236</v>
      </c>
      <c r="L52" s="169"/>
      <c r="M52" s="168"/>
      <c r="N52" s="170"/>
      <c r="O52" s="171"/>
      <c r="P52" s="172"/>
      <c r="Q52" s="173"/>
      <c r="R52" s="320" t="s">
        <v>17</v>
      </c>
      <c r="S52" s="321"/>
      <c r="T52" s="19"/>
      <c r="U52" s="19"/>
      <c r="V52" s="20"/>
    </row>
    <row r="53" spans="1:22" ht="15.75">
      <c r="A53" s="21" t="s">
        <v>17</v>
      </c>
      <c r="B53" s="17" t="s">
        <v>117</v>
      </c>
      <c r="C53" s="18" t="s">
        <v>28</v>
      </c>
      <c r="D53" s="174" t="s">
        <v>18</v>
      </c>
      <c r="E53" s="175" t="s">
        <v>17</v>
      </c>
      <c r="F53" s="176"/>
      <c r="G53" s="177"/>
      <c r="H53" s="174"/>
      <c r="I53" s="175"/>
      <c r="J53" s="174" t="s">
        <v>18</v>
      </c>
      <c r="K53" s="175" t="s">
        <v>236</v>
      </c>
      <c r="L53" s="174"/>
      <c r="M53" s="175"/>
      <c r="N53" s="170"/>
      <c r="O53" s="171"/>
      <c r="P53" s="172"/>
      <c r="Q53" s="173"/>
      <c r="R53" s="320" t="s">
        <v>16</v>
      </c>
      <c r="S53" s="321"/>
      <c r="T53" s="19"/>
      <c r="U53" s="19"/>
      <c r="V53" s="20"/>
    </row>
    <row r="54" spans="1:22" ht="15.75">
      <c r="A54" s="21" t="s">
        <v>18</v>
      </c>
      <c r="B54" s="17" t="s">
        <v>118</v>
      </c>
      <c r="C54" s="18" t="s">
        <v>27</v>
      </c>
      <c r="D54" s="174"/>
      <c r="E54" s="175"/>
      <c r="F54" s="174"/>
      <c r="G54" s="175"/>
      <c r="H54" s="176"/>
      <c r="I54" s="177"/>
      <c r="J54" s="174"/>
      <c r="K54" s="175"/>
      <c r="L54" s="174"/>
      <c r="M54" s="175"/>
      <c r="N54" s="170"/>
      <c r="O54" s="171"/>
      <c r="P54" s="172"/>
      <c r="Q54" s="173"/>
      <c r="R54" s="320"/>
      <c r="S54" s="321"/>
      <c r="T54" s="19"/>
      <c r="U54" s="19"/>
      <c r="V54" s="20"/>
    </row>
    <row r="55" spans="1:22" ht="16.5" thickBot="1">
      <c r="A55" s="21" t="s">
        <v>19</v>
      </c>
      <c r="B55" s="22" t="s">
        <v>119</v>
      </c>
      <c r="C55" s="18" t="s">
        <v>73</v>
      </c>
      <c r="D55" s="174" t="s">
        <v>236</v>
      </c>
      <c r="E55" s="175" t="s">
        <v>18</v>
      </c>
      <c r="F55" s="174" t="s">
        <v>236</v>
      </c>
      <c r="G55" s="175" t="s">
        <v>18</v>
      </c>
      <c r="H55" s="174"/>
      <c r="I55" s="175"/>
      <c r="J55" s="176"/>
      <c r="K55" s="177"/>
      <c r="L55" s="174"/>
      <c r="M55" s="175"/>
      <c r="N55" s="170"/>
      <c r="O55" s="171"/>
      <c r="P55" s="172"/>
      <c r="Q55" s="173"/>
      <c r="R55" s="344" t="s">
        <v>18</v>
      </c>
      <c r="S55" s="345"/>
      <c r="T55" s="19"/>
      <c r="U55" s="19"/>
      <c r="V55" s="20"/>
    </row>
    <row r="56" spans="1:24" ht="15.75" thickTop="1">
      <c r="A56" s="23"/>
      <c r="B56" s="24" t="s">
        <v>45</v>
      </c>
      <c r="C56" s="25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9"/>
      <c r="S56" s="180"/>
      <c r="T56" s="26"/>
      <c r="U56" s="27"/>
      <c r="V56" s="28"/>
      <c r="W56" s="27"/>
      <c r="X56" s="29"/>
    </row>
    <row r="57" spans="1:22" ht="15.75" thickBot="1">
      <c r="A57" s="30"/>
      <c r="B57" s="31" t="s">
        <v>31</v>
      </c>
      <c r="C57" s="32"/>
      <c r="D57" s="181"/>
      <c r="E57" s="182"/>
      <c r="F57" s="346" t="s">
        <v>32</v>
      </c>
      <c r="G57" s="347"/>
      <c r="H57" s="348" t="s">
        <v>33</v>
      </c>
      <c r="I57" s="349"/>
      <c r="J57" s="346" t="s">
        <v>34</v>
      </c>
      <c r="K57" s="349"/>
      <c r="L57" s="346" t="s">
        <v>35</v>
      </c>
      <c r="M57" s="349"/>
      <c r="N57" s="346" t="s">
        <v>36</v>
      </c>
      <c r="O57" s="349"/>
      <c r="P57" s="361" t="s">
        <v>206</v>
      </c>
      <c r="Q57" s="362"/>
      <c r="S57" s="196"/>
      <c r="T57" s="33"/>
      <c r="U57" s="34"/>
      <c r="V57" s="15"/>
    </row>
    <row r="58" spans="1:34" ht="15.75">
      <c r="A58" s="35" t="s">
        <v>38</v>
      </c>
      <c r="B58" s="36" t="str">
        <f>IF(B52&gt;"",B52,"")</f>
        <v>Janira Brinaru</v>
      </c>
      <c r="C58" s="36" t="str">
        <f>IF(B54&gt;"",B54,"")</f>
        <v>Vuokko Lahtinen</v>
      </c>
      <c r="D58" s="185"/>
      <c r="E58" s="186"/>
      <c r="F58" s="276" t="s">
        <v>229</v>
      </c>
      <c r="G58" s="343"/>
      <c r="H58" s="339"/>
      <c r="I58" s="340"/>
      <c r="J58" s="339"/>
      <c r="K58" s="340"/>
      <c r="L58" s="339"/>
      <c r="M58" s="340"/>
      <c r="N58" s="341"/>
      <c r="O58" s="342"/>
      <c r="P58" s="187"/>
      <c r="Q58" s="257">
        <v>14</v>
      </c>
      <c r="R58" s="197"/>
      <c r="S58" s="198"/>
      <c r="T58" s="37"/>
      <c r="U58" s="38"/>
      <c r="V58" s="39"/>
      <c r="Y58" s="40"/>
      <c r="Z58" s="41"/>
      <c r="AA58" s="40"/>
      <c r="AB58" s="41"/>
      <c r="AC58" s="40"/>
      <c r="AD58" s="41"/>
      <c r="AE58" s="40"/>
      <c r="AF58" s="41"/>
      <c r="AG58" s="40"/>
      <c r="AH58" s="41"/>
    </row>
    <row r="59" spans="1:34" ht="15.75">
      <c r="A59" s="35" t="s">
        <v>39</v>
      </c>
      <c r="B59" s="36" t="s">
        <v>117</v>
      </c>
      <c r="C59" s="36" t="str">
        <f>IF(B55&gt;"",B55,"")</f>
        <v>Minna Björkqvist</v>
      </c>
      <c r="D59" s="190"/>
      <c r="E59" s="186"/>
      <c r="F59" s="308" t="s">
        <v>239</v>
      </c>
      <c r="G59" s="335"/>
      <c r="H59" s="308" t="s">
        <v>232</v>
      </c>
      <c r="I59" s="335"/>
      <c r="J59" s="308" t="s">
        <v>239</v>
      </c>
      <c r="K59" s="335"/>
      <c r="L59" s="308"/>
      <c r="M59" s="335"/>
      <c r="N59" s="308"/>
      <c r="O59" s="335"/>
      <c r="P59" s="187"/>
      <c r="Q59" s="257" t="s">
        <v>212</v>
      </c>
      <c r="R59" s="199"/>
      <c r="S59" s="200"/>
      <c r="T59" s="37"/>
      <c r="U59" s="38"/>
      <c r="V59" s="39"/>
      <c r="Y59" s="42"/>
      <c r="Z59" s="43"/>
      <c r="AA59" s="42"/>
      <c r="AB59" s="43"/>
      <c r="AC59" s="42"/>
      <c r="AD59" s="43"/>
      <c r="AE59" s="42"/>
      <c r="AF59" s="43"/>
      <c r="AG59" s="42"/>
      <c r="AH59" s="43"/>
    </row>
    <row r="60" spans="1:34" ht="16.5" thickBot="1">
      <c r="A60" s="35" t="s">
        <v>40</v>
      </c>
      <c r="B60" s="44" t="s">
        <v>120</v>
      </c>
      <c r="C60" s="44" t="str">
        <f>IF(B55&gt;"",B55,"")</f>
        <v>Minna Björkqvist</v>
      </c>
      <c r="D60" s="181"/>
      <c r="E60" s="182"/>
      <c r="F60" s="313" t="s">
        <v>238</v>
      </c>
      <c r="G60" s="338"/>
      <c r="H60" s="313" t="s">
        <v>247</v>
      </c>
      <c r="I60" s="338"/>
      <c r="J60" s="313" t="s">
        <v>235</v>
      </c>
      <c r="K60" s="338"/>
      <c r="L60" s="313"/>
      <c r="M60" s="338"/>
      <c r="N60" s="313"/>
      <c r="O60" s="338"/>
      <c r="P60" s="187"/>
      <c r="Q60" s="257">
        <v>15</v>
      </c>
      <c r="R60" s="199"/>
      <c r="S60" s="200"/>
      <c r="T60" s="37"/>
      <c r="U60" s="38"/>
      <c r="V60" s="39"/>
      <c r="Y60" s="42"/>
      <c r="Z60" s="43"/>
      <c r="AA60" s="42"/>
      <c r="AB60" s="43"/>
      <c r="AC60" s="42"/>
      <c r="AD60" s="43"/>
      <c r="AE60" s="42"/>
      <c r="AF60" s="43"/>
      <c r="AG60" s="42"/>
      <c r="AH60" s="43"/>
    </row>
    <row r="61" spans="1:34" ht="15.75">
      <c r="A61" s="35" t="s">
        <v>41</v>
      </c>
      <c r="B61" s="36" t="str">
        <f>IF(B53&gt;"",B53,"")</f>
        <v>Emma Rolig</v>
      </c>
      <c r="C61" s="36" t="str">
        <f>IF(B54&gt;"",B54,"")</f>
        <v>Vuokko Lahtinen</v>
      </c>
      <c r="D61" s="185"/>
      <c r="E61" s="186"/>
      <c r="F61" s="339" t="s">
        <v>229</v>
      </c>
      <c r="G61" s="340"/>
      <c r="H61" s="339"/>
      <c r="I61" s="340"/>
      <c r="J61" s="339"/>
      <c r="K61" s="340"/>
      <c r="L61" s="339"/>
      <c r="M61" s="340"/>
      <c r="N61" s="339"/>
      <c r="O61" s="340"/>
      <c r="P61" s="187"/>
      <c r="Q61" s="257" t="s">
        <v>218</v>
      </c>
      <c r="R61" s="199"/>
      <c r="S61" s="200"/>
      <c r="T61" s="37"/>
      <c r="U61" s="38"/>
      <c r="V61" s="39"/>
      <c r="Y61" s="42"/>
      <c r="Z61" s="43"/>
      <c r="AA61" s="42"/>
      <c r="AB61" s="43"/>
      <c r="AC61" s="42"/>
      <c r="AD61" s="43"/>
      <c r="AE61" s="42"/>
      <c r="AF61" s="43"/>
      <c r="AG61" s="42"/>
      <c r="AH61" s="43"/>
    </row>
    <row r="62" spans="1:34" ht="15.75">
      <c r="A62" s="35" t="s">
        <v>42</v>
      </c>
      <c r="B62" s="36" t="str">
        <f>IF(B52&gt;"",B52,"")</f>
        <v>Janira Brinaru</v>
      </c>
      <c r="C62" s="36" t="str">
        <f>IF(B53&gt;"",B53,"")</f>
        <v>Emma Rolig</v>
      </c>
      <c r="D62" s="190"/>
      <c r="E62" s="186"/>
      <c r="F62" s="308" t="s">
        <v>248</v>
      </c>
      <c r="G62" s="335"/>
      <c r="H62" s="308" t="s">
        <v>239</v>
      </c>
      <c r="I62" s="335"/>
      <c r="J62" s="308" t="s">
        <v>242</v>
      </c>
      <c r="K62" s="337"/>
      <c r="L62" s="308" t="s">
        <v>230</v>
      </c>
      <c r="M62" s="335"/>
      <c r="N62" s="308" t="s">
        <v>250</v>
      </c>
      <c r="O62" s="335"/>
      <c r="P62" s="187"/>
      <c r="Q62" s="257">
        <v>16</v>
      </c>
      <c r="R62" s="199"/>
      <c r="S62" s="200"/>
      <c r="T62" s="37"/>
      <c r="U62" s="38"/>
      <c r="V62" s="39"/>
      <c r="Y62" s="42"/>
      <c r="Z62" s="43"/>
      <c r="AA62" s="42"/>
      <c r="AB62" s="43"/>
      <c r="AC62" s="42"/>
      <c r="AD62" s="43"/>
      <c r="AE62" s="42"/>
      <c r="AF62" s="43"/>
      <c r="AG62" s="42"/>
      <c r="AH62" s="43"/>
    </row>
    <row r="63" spans="1:34" ht="16.5" thickBot="1">
      <c r="A63" s="45" t="s">
        <v>43</v>
      </c>
      <c r="B63" s="46" t="s">
        <v>118</v>
      </c>
      <c r="C63" s="46" t="str">
        <f>IF(B55&gt;"",B55,"")</f>
        <v>Minna Björkqvist</v>
      </c>
      <c r="D63" s="192"/>
      <c r="E63" s="193"/>
      <c r="F63" s="310" t="s">
        <v>229</v>
      </c>
      <c r="G63" s="336"/>
      <c r="H63" s="310"/>
      <c r="I63" s="336"/>
      <c r="J63" s="310"/>
      <c r="K63" s="336"/>
      <c r="L63" s="310"/>
      <c r="M63" s="336"/>
      <c r="N63" s="310"/>
      <c r="O63" s="336"/>
      <c r="P63" s="194"/>
      <c r="Q63" s="258" t="s">
        <v>219</v>
      </c>
      <c r="R63" s="201"/>
      <c r="S63" s="202"/>
      <c r="T63" s="37"/>
      <c r="U63" s="38"/>
      <c r="V63" s="39"/>
      <c r="Y63" s="47"/>
      <c r="Z63" s="48"/>
      <c r="AA63" s="47"/>
      <c r="AB63" s="48"/>
      <c r="AC63" s="47"/>
      <c r="AD63" s="48"/>
      <c r="AE63" s="47"/>
      <c r="AF63" s="48"/>
      <c r="AG63" s="47"/>
      <c r="AH63" s="48"/>
    </row>
    <row r="64" ht="15.75" thickTop="1"/>
    <row r="65" spans="1:19" ht="16.5" hidden="1" thickTop="1">
      <c r="A65" s="3"/>
      <c r="B65" s="4"/>
      <c r="C65" s="5"/>
      <c r="D65" s="154"/>
      <c r="E65" s="154"/>
      <c r="F65" s="155"/>
      <c r="G65" s="154"/>
      <c r="H65" s="156"/>
      <c r="I65" s="157"/>
      <c r="J65" s="296"/>
      <c r="K65" s="296"/>
      <c r="L65" s="296"/>
      <c r="M65" s="356"/>
      <c r="N65" s="158"/>
      <c r="O65" s="159"/>
      <c r="P65" s="299"/>
      <c r="Q65" s="299"/>
      <c r="R65" s="299"/>
      <c r="S65" s="357"/>
    </row>
    <row r="66" spans="1:19" ht="16.5" hidden="1" thickBot="1">
      <c r="A66" s="7"/>
      <c r="B66" s="8"/>
      <c r="C66" s="9"/>
      <c r="D66" s="300"/>
      <c r="E66" s="300"/>
      <c r="F66" s="358"/>
      <c r="G66" s="303"/>
      <c r="H66" s="359"/>
      <c r="I66" s="359"/>
      <c r="J66" s="304"/>
      <c r="K66" s="304"/>
      <c r="L66" s="304"/>
      <c r="M66" s="305"/>
      <c r="N66" s="160"/>
      <c r="O66" s="161"/>
      <c r="P66" s="306"/>
      <c r="Q66" s="306"/>
      <c r="R66" s="306"/>
      <c r="S66" s="360"/>
    </row>
    <row r="67" spans="1:22" ht="15.75" hidden="1" thickTop="1">
      <c r="A67" s="12"/>
      <c r="B67" s="13"/>
      <c r="C67" s="14"/>
      <c r="D67" s="352"/>
      <c r="E67" s="353"/>
      <c r="F67" s="352"/>
      <c r="G67" s="353"/>
      <c r="H67" s="352"/>
      <c r="I67" s="353"/>
      <c r="J67" s="352"/>
      <c r="K67" s="353"/>
      <c r="L67" s="352"/>
      <c r="M67" s="353"/>
      <c r="N67" s="162"/>
      <c r="O67" s="163"/>
      <c r="P67" s="164"/>
      <c r="Q67" s="165"/>
      <c r="R67" s="354"/>
      <c r="S67" s="355"/>
      <c r="T67" s="331"/>
      <c r="U67" s="332"/>
      <c r="V67" s="15"/>
    </row>
    <row r="68" spans="1:22" ht="15.75" hidden="1">
      <c r="A68" s="16"/>
      <c r="B68" s="17"/>
      <c r="C68" s="18"/>
      <c r="D68" s="166"/>
      <c r="E68" s="167"/>
      <c r="F68" s="169"/>
      <c r="G68" s="168"/>
      <c r="H68" s="169"/>
      <c r="I68" s="168"/>
      <c r="J68" s="169"/>
      <c r="K68" s="168"/>
      <c r="L68" s="169"/>
      <c r="M68" s="168"/>
      <c r="N68" s="170"/>
      <c r="O68" s="171"/>
      <c r="P68" s="172"/>
      <c r="Q68" s="173"/>
      <c r="R68" s="320"/>
      <c r="S68" s="321"/>
      <c r="T68" s="19"/>
      <c r="U68" s="19"/>
      <c r="V68" s="20"/>
    </row>
    <row r="69" spans="1:22" ht="15.75" hidden="1">
      <c r="A69" s="21"/>
      <c r="B69" s="17"/>
      <c r="C69" s="18"/>
      <c r="D69" s="174"/>
      <c r="E69" s="175"/>
      <c r="F69" s="176"/>
      <c r="G69" s="177"/>
      <c r="H69" s="174"/>
      <c r="I69" s="175"/>
      <c r="J69" s="174"/>
      <c r="K69" s="175"/>
      <c r="L69" s="174"/>
      <c r="M69" s="175"/>
      <c r="N69" s="170"/>
      <c r="O69" s="171"/>
      <c r="P69" s="172"/>
      <c r="Q69" s="173"/>
      <c r="R69" s="320"/>
      <c r="S69" s="321"/>
      <c r="T69" s="19"/>
      <c r="U69" s="19"/>
      <c r="V69" s="20"/>
    </row>
    <row r="70" spans="1:22" ht="15.75" hidden="1">
      <c r="A70" s="21"/>
      <c r="B70" s="17"/>
      <c r="C70" s="18"/>
      <c r="D70" s="174"/>
      <c r="E70" s="175"/>
      <c r="F70" s="174"/>
      <c r="G70" s="175"/>
      <c r="H70" s="176"/>
      <c r="I70" s="177"/>
      <c r="J70" s="174"/>
      <c r="K70" s="175"/>
      <c r="L70" s="174"/>
      <c r="M70" s="175"/>
      <c r="N70" s="170"/>
      <c r="O70" s="171"/>
      <c r="P70" s="172"/>
      <c r="Q70" s="173"/>
      <c r="R70" s="320"/>
      <c r="S70" s="321"/>
      <c r="T70" s="19"/>
      <c r="U70" s="19"/>
      <c r="V70" s="20"/>
    </row>
    <row r="71" spans="1:22" ht="16.5" hidden="1" thickBot="1">
      <c r="A71" s="21"/>
      <c r="B71" s="22"/>
      <c r="C71" s="18"/>
      <c r="D71" s="174"/>
      <c r="E71" s="175"/>
      <c r="F71" s="174"/>
      <c r="G71" s="175"/>
      <c r="H71" s="174"/>
      <c r="I71" s="175"/>
      <c r="J71" s="176"/>
      <c r="K71" s="177"/>
      <c r="L71" s="174"/>
      <c r="M71" s="175"/>
      <c r="N71" s="170"/>
      <c r="O71" s="171"/>
      <c r="P71" s="172"/>
      <c r="Q71" s="173"/>
      <c r="R71" s="344"/>
      <c r="S71" s="345"/>
      <c r="T71" s="19"/>
      <c r="U71" s="19"/>
      <c r="V71" s="20"/>
    </row>
    <row r="72" spans="1:24" ht="15.75" hidden="1" thickTop="1">
      <c r="A72" s="23"/>
      <c r="B72" s="24"/>
      <c r="C72" s="25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9"/>
      <c r="S72" s="180"/>
      <c r="T72" s="26"/>
      <c r="U72" s="27"/>
      <c r="V72" s="28"/>
      <c r="W72" s="27"/>
      <c r="X72" s="29"/>
    </row>
    <row r="73" spans="1:22" ht="15.75" hidden="1" thickBot="1">
      <c r="A73" s="30"/>
      <c r="B73" s="31"/>
      <c r="C73" s="32"/>
      <c r="D73" s="181"/>
      <c r="E73" s="182"/>
      <c r="F73" s="346"/>
      <c r="G73" s="347"/>
      <c r="H73" s="348"/>
      <c r="I73" s="349"/>
      <c r="J73" s="348"/>
      <c r="K73" s="349"/>
      <c r="L73" s="348"/>
      <c r="M73" s="349"/>
      <c r="N73" s="348"/>
      <c r="O73" s="349"/>
      <c r="P73" s="350"/>
      <c r="Q73" s="351"/>
      <c r="S73" s="196"/>
      <c r="T73" s="33"/>
      <c r="U73" s="34"/>
      <c r="V73" s="15"/>
    </row>
    <row r="74" spans="1:34" ht="15.75" hidden="1">
      <c r="A74" s="35"/>
      <c r="B74" s="36"/>
      <c r="C74" s="36"/>
      <c r="D74" s="185"/>
      <c r="E74" s="186"/>
      <c r="F74" s="276"/>
      <c r="G74" s="343"/>
      <c r="H74" s="339"/>
      <c r="I74" s="340"/>
      <c r="J74" s="339"/>
      <c r="K74" s="340"/>
      <c r="L74" s="339"/>
      <c r="M74" s="340"/>
      <c r="N74" s="341"/>
      <c r="O74" s="342"/>
      <c r="P74" s="187"/>
      <c r="Q74" s="188"/>
      <c r="R74" s="197"/>
      <c r="S74" s="198"/>
      <c r="T74" s="37"/>
      <c r="U74" s="38"/>
      <c r="V74" s="39"/>
      <c r="Y74" s="40">
        <f aca="true" t="shared" si="0" ref="Y74:Y79">IF(F74="",0,IF(LEFT(F74,1)="-",ABS(F74),(IF(F74&gt;9,F74+2,11))))</f>
        <v>0</v>
      </c>
      <c r="Z74" s="41">
        <f aca="true" t="shared" si="1" ref="Z74:Z79">IF(F74="",0,IF(LEFT(F74,1)="-",(IF(ABS(F74)&gt;9,(ABS(F74)+2),11)),F74))</f>
        <v>0</v>
      </c>
      <c r="AA74" s="40">
        <f aca="true" t="shared" si="2" ref="AA74:AA79">IF(H74="",0,IF(LEFT(H74,1)="-",ABS(H74),(IF(H74&gt;9,H74+2,11))))</f>
        <v>0</v>
      </c>
      <c r="AB74" s="41">
        <f aca="true" t="shared" si="3" ref="AB74:AB79">IF(H74="",0,IF(LEFT(H74,1)="-",(IF(ABS(H74)&gt;9,(ABS(H74)+2),11)),H74))</f>
        <v>0</v>
      </c>
      <c r="AC74" s="40">
        <f aca="true" t="shared" si="4" ref="AC74:AC79">IF(J74="",0,IF(LEFT(J74,1)="-",ABS(J74),(IF(J74&gt;9,J74+2,11))))</f>
        <v>0</v>
      </c>
      <c r="AD74" s="41">
        <f aca="true" t="shared" si="5" ref="AD74:AD79">IF(J74="",0,IF(LEFT(J74,1)="-",(IF(ABS(J74)&gt;9,(ABS(J74)+2),11)),J74))</f>
        <v>0</v>
      </c>
      <c r="AE74" s="40">
        <f aca="true" t="shared" si="6" ref="AE74:AE79">IF(L74="",0,IF(LEFT(L74,1)="-",ABS(L74),(IF(L74&gt;9,L74+2,11))))</f>
        <v>0</v>
      </c>
      <c r="AF74" s="41">
        <f aca="true" t="shared" si="7" ref="AF74:AF79">IF(L74="",0,IF(LEFT(L74,1)="-",(IF(ABS(L74)&gt;9,(ABS(L74)+2),11)),L74))</f>
        <v>0</v>
      </c>
      <c r="AG74" s="40">
        <f aca="true" t="shared" si="8" ref="AG74:AG79">IF(N74="",0,IF(LEFT(N74,1)="-",ABS(N74),(IF(N74&gt;9,N74+2,11))))</f>
        <v>0</v>
      </c>
      <c r="AH74" s="41">
        <f aca="true" t="shared" si="9" ref="AH74:AH79">IF(N74="",0,IF(LEFT(N74,1)="-",(IF(ABS(N74)&gt;9,(ABS(N74)+2),11)),N74))</f>
        <v>0</v>
      </c>
    </row>
    <row r="75" spans="1:34" ht="15.75" hidden="1">
      <c r="A75" s="35"/>
      <c r="B75" s="36"/>
      <c r="C75" s="36"/>
      <c r="D75" s="190"/>
      <c r="E75" s="186"/>
      <c r="F75" s="308"/>
      <c r="G75" s="335"/>
      <c r="H75" s="308"/>
      <c r="I75" s="335"/>
      <c r="J75" s="308"/>
      <c r="K75" s="335"/>
      <c r="L75" s="308"/>
      <c r="M75" s="335"/>
      <c r="N75" s="308"/>
      <c r="O75" s="335"/>
      <c r="P75" s="187"/>
      <c r="Q75" s="188"/>
      <c r="R75" s="199"/>
      <c r="S75" s="200"/>
      <c r="T75" s="37"/>
      <c r="U75" s="38"/>
      <c r="V75" s="39"/>
      <c r="Y75" s="42">
        <f t="shared" si="0"/>
        <v>0</v>
      </c>
      <c r="Z75" s="43">
        <f t="shared" si="1"/>
        <v>0</v>
      </c>
      <c r="AA75" s="42">
        <f t="shared" si="2"/>
        <v>0</v>
      </c>
      <c r="AB75" s="43">
        <f t="shared" si="3"/>
        <v>0</v>
      </c>
      <c r="AC75" s="42">
        <f t="shared" si="4"/>
        <v>0</v>
      </c>
      <c r="AD75" s="43">
        <f t="shared" si="5"/>
        <v>0</v>
      </c>
      <c r="AE75" s="42">
        <f t="shared" si="6"/>
        <v>0</v>
      </c>
      <c r="AF75" s="43">
        <f t="shared" si="7"/>
        <v>0</v>
      </c>
      <c r="AG75" s="42">
        <f t="shared" si="8"/>
        <v>0</v>
      </c>
      <c r="AH75" s="43">
        <f t="shared" si="9"/>
        <v>0</v>
      </c>
    </row>
    <row r="76" spans="1:34" ht="16.5" hidden="1" thickBot="1">
      <c r="A76" s="35"/>
      <c r="B76" s="44"/>
      <c r="C76" s="44"/>
      <c r="D76" s="181"/>
      <c r="E76" s="182"/>
      <c r="F76" s="313"/>
      <c r="G76" s="338"/>
      <c r="H76" s="313"/>
      <c r="I76" s="338"/>
      <c r="J76" s="313"/>
      <c r="K76" s="338"/>
      <c r="L76" s="313"/>
      <c r="M76" s="338"/>
      <c r="N76" s="313"/>
      <c r="O76" s="338"/>
      <c r="P76" s="187"/>
      <c r="Q76" s="188"/>
      <c r="R76" s="199"/>
      <c r="S76" s="200"/>
      <c r="T76" s="37"/>
      <c r="U76" s="38"/>
      <c r="V76" s="39"/>
      <c r="Y76" s="42">
        <f t="shared" si="0"/>
        <v>0</v>
      </c>
      <c r="Z76" s="43">
        <f t="shared" si="1"/>
        <v>0</v>
      </c>
      <c r="AA76" s="42">
        <f t="shared" si="2"/>
        <v>0</v>
      </c>
      <c r="AB76" s="43">
        <f t="shared" si="3"/>
        <v>0</v>
      </c>
      <c r="AC76" s="42">
        <f t="shared" si="4"/>
        <v>0</v>
      </c>
      <c r="AD76" s="43">
        <f t="shared" si="5"/>
        <v>0</v>
      </c>
      <c r="AE76" s="42">
        <f t="shared" si="6"/>
        <v>0</v>
      </c>
      <c r="AF76" s="43">
        <f t="shared" si="7"/>
        <v>0</v>
      </c>
      <c r="AG76" s="42">
        <f t="shared" si="8"/>
        <v>0</v>
      </c>
      <c r="AH76" s="43">
        <f t="shared" si="9"/>
        <v>0</v>
      </c>
    </row>
    <row r="77" spans="1:34" ht="15.75" hidden="1">
      <c r="A77" s="35"/>
      <c r="B77" s="36"/>
      <c r="C77" s="36"/>
      <c r="D77" s="185"/>
      <c r="E77" s="186"/>
      <c r="F77" s="339"/>
      <c r="G77" s="340"/>
      <c r="H77" s="339"/>
      <c r="I77" s="340"/>
      <c r="J77" s="339"/>
      <c r="K77" s="340"/>
      <c r="L77" s="339"/>
      <c r="M77" s="340"/>
      <c r="N77" s="339"/>
      <c r="O77" s="340"/>
      <c r="P77" s="187"/>
      <c r="Q77" s="188"/>
      <c r="R77" s="199"/>
      <c r="S77" s="200"/>
      <c r="T77" s="37"/>
      <c r="U77" s="38"/>
      <c r="V77" s="39"/>
      <c r="Y77" s="42">
        <f t="shared" si="0"/>
        <v>0</v>
      </c>
      <c r="Z77" s="43">
        <f t="shared" si="1"/>
        <v>0</v>
      </c>
      <c r="AA77" s="42">
        <f t="shared" si="2"/>
        <v>0</v>
      </c>
      <c r="AB77" s="43">
        <f t="shared" si="3"/>
        <v>0</v>
      </c>
      <c r="AC77" s="42">
        <f t="shared" si="4"/>
        <v>0</v>
      </c>
      <c r="AD77" s="43">
        <f t="shared" si="5"/>
        <v>0</v>
      </c>
      <c r="AE77" s="42">
        <f t="shared" si="6"/>
        <v>0</v>
      </c>
      <c r="AF77" s="43">
        <f t="shared" si="7"/>
        <v>0</v>
      </c>
      <c r="AG77" s="42">
        <f t="shared" si="8"/>
        <v>0</v>
      </c>
      <c r="AH77" s="43">
        <f t="shared" si="9"/>
        <v>0</v>
      </c>
    </row>
    <row r="78" spans="1:34" ht="15.75" hidden="1">
      <c r="A78" s="35"/>
      <c r="B78" s="36"/>
      <c r="C78" s="36"/>
      <c r="D78" s="190"/>
      <c r="E78" s="186"/>
      <c r="F78" s="308"/>
      <c r="G78" s="335"/>
      <c r="H78" s="308"/>
      <c r="I78" s="335"/>
      <c r="J78" s="312"/>
      <c r="K78" s="337"/>
      <c r="L78" s="308"/>
      <c r="M78" s="335"/>
      <c r="N78" s="308"/>
      <c r="O78" s="335"/>
      <c r="P78" s="187"/>
      <c r="Q78" s="188"/>
      <c r="R78" s="199"/>
      <c r="S78" s="200"/>
      <c r="T78" s="37"/>
      <c r="U78" s="38"/>
      <c r="V78" s="39"/>
      <c r="Y78" s="42">
        <f t="shared" si="0"/>
        <v>0</v>
      </c>
      <c r="Z78" s="43">
        <f t="shared" si="1"/>
        <v>0</v>
      </c>
      <c r="AA78" s="42">
        <f t="shared" si="2"/>
        <v>0</v>
      </c>
      <c r="AB78" s="43">
        <f t="shared" si="3"/>
        <v>0</v>
      </c>
      <c r="AC78" s="42">
        <f t="shared" si="4"/>
        <v>0</v>
      </c>
      <c r="AD78" s="43">
        <f t="shared" si="5"/>
        <v>0</v>
      </c>
      <c r="AE78" s="42">
        <f t="shared" si="6"/>
        <v>0</v>
      </c>
      <c r="AF78" s="43">
        <f t="shared" si="7"/>
        <v>0</v>
      </c>
      <c r="AG78" s="42">
        <f t="shared" si="8"/>
        <v>0</v>
      </c>
      <c r="AH78" s="43">
        <f t="shared" si="9"/>
        <v>0</v>
      </c>
    </row>
    <row r="79" spans="1:34" ht="16.5" hidden="1" thickBot="1">
      <c r="A79" s="45"/>
      <c r="B79" s="46"/>
      <c r="C79" s="46"/>
      <c r="D79" s="192"/>
      <c r="E79" s="193"/>
      <c r="F79" s="310"/>
      <c r="G79" s="336"/>
      <c r="H79" s="310"/>
      <c r="I79" s="336"/>
      <c r="J79" s="310"/>
      <c r="K79" s="336"/>
      <c r="L79" s="310"/>
      <c r="M79" s="336"/>
      <c r="N79" s="310"/>
      <c r="O79" s="336"/>
      <c r="P79" s="194"/>
      <c r="Q79" s="195"/>
      <c r="R79" s="201"/>
      <c r="S79" s="202"/>
      <c r="T79" s="37"/>
      <c r="U79" s="38"/>
      <c r="V79" s="39"/>
      <c r="Y79" s="47">
        <f t="shared" si="0"/>
        <v>0</v>
      </c>
      <c r="Z79" s="48">
        <f t="shared" si="1"/>
        <v>0</v>
      </c>
      <c r="AA79" s="47">
        <f t="shared" si="2"/>
        <v>0</v>
      </c>
      <c r="AB79" s="48">
        <f t="shared" si="3"/>
        <v>0</v>
      </c>
      <c r="AC79" s="47">
        <f t="shared" si="4"/>
        <v>0</v>
      </c>
      <c r="AD79" s="48">
        <f t="shared" si="5"/>
        <v>0</v>
      </c>
      <c r="AE79" s="47">
        <f t="shared" si="6"/>
        <v>0</v>
      </c>
      <c r="AF79" s="48">
        <f t="shared" si="7"/>
        <v>0</v>
      </c>
      <c r="AG79" s="47">
        <f t="shared" si="8"/>
        <v>0</v>
      </c>
      <c r="AH79" s="48">
        <f t="shared" si="9"/>
        <v>0</v>
      </c>
    </row>
    <row r="80" ht="16.5" hidden="1" thickBot="1" thickTop="1"/>
    <row r="81" spans="1:19" ht="16.5" hidden="1" thickTop="1">
      <c r="A81" s="3"/>
      <c r="B81" s="4"/>
      <c r="C81" s="5"/>
      <c r="D81" s="154"/>
      <c r="E81" s="154"/>
      <c r="F81" s="155"/>
      <c r="G81" s="154"/>
      <c r="H81" s="156"/>
      <c r="I81" s="157"/>
      <c r="J81" s="296"/>
      <c r="K81" s="296"/>
      <c r="L81" s="296"/>
      <c r="M81" s="356"/>
      <c r="N81" s="158"/>
      <c r="O81" s="159"/>
      <c r="P81" s="299"/>
      <c r="Q81" s="299"/>
      <c r="R81" s="299"/>
      <c r="S81" s="357"/>
    </row>
    <row r="82" spans="1:19" ht="16.5" hidden="1" thickBot="1">
      <c r="A82" s="7"/>
      <c r="B82" s="8"/>
      <c r="C82" s="9"/>
      <c r="D82" s="300"/>
      <c r="E82" s="300"/>
      <c r="F82" s="358"/>
      <c r="G82" s="303"/>
      <c r="H82" s="359"/>
      <c r="I82" s="359"/>
      <c r="J82" s="304"/>
      <c r="K82" s="304"/>
      <c r="L82" s="304"/>
      <c r="M82" s="305"/>
      <c r="N82" s="160"/>
      <c r="O82" s="161"/>
      <c r="P82" s="306"/>
      <c r="Q82" s="306"/>
      <c r="R82" s="306"/>
      <c r="S82" s="360"/>
    </row>
    <row r="83" spans="1:22" ht="15.75" hidden="1" thickTop="1">
      <c r="A83" s="12"/>
      <c r="B83" s="13"/>
      <c r="C83" s="14"/>
      <c r="D83" s="352"/>
      <c r="E83" s="353"/>
      <c r="F83" s="352"/>
      <c r="G83" s="353"/>
      <c r="H83" s="352"/>
      <c r="I83" s="353"/>
      <c r="J83" s="352"/>
      <c r="K83" s="353"/>
      <c r="L83" s="352"/>
      <c r="M83" s="353"/>
      <c r="N83" s="162"/>
      <c r="O83" s="163"/>
      <c r="P83" s="164"/>
      <c r="Q83" s="165"/>
      <c r="R83" s="354"/>
      <c r="S83" s="355"/>
      <c r="T83" s="331"/>
      <c r="U83" s="332"/>
      <c r="V83" s="15"/>
    </row>
    <row r="84" spans="1:22" ht="15.75" hidden="1">
      <c r="A84" s="16"/>
      <c r="B84" s="17"/>
      <c r="C84" s="18"/>
      <c r="D84" s="166"/>
      <c r="E84" s="167"/>
      <c r="F84" s="169"/>
      <c r="G84" s="168"/>
      <c r="H84" s="169"/>
      <c r="I84" s="168"/>
      <c r="J84" s="169"/>
      <c r="K84" s="168"/>
      <c r="L84" s="169"/>
      <c r="M84" s="168"/>
      <c r="N84" s="170"/>
      <c r="O84" s="171"/>
      <c r="P84" s="172"/>
      <c r="Q84" s="173"/>
      <c r="R84" s="320"/>
      <c r="S84" s="321"/>
      <c r="T84" s="19"/>
      <c r="U84" s="19"/>
      <c r="V84" s="20"/>
    </row>
    <row r="85" spans="1:22" ht="15.75" hidden="1">
      <c r="A85" s="21"/>
      <c r="B85" s="17"/>
      <c r="C85" s="18"/>
      <c r="D85" s="174"/>
      <c r="E85" s="175"/>
      <c r="F85" s="176"/>
      <c r="G85" s="177"/>
      <c r="H85" s="174"/>
      <c r="I85" s="175"/>
      <c r="J85" s="174"/>
      <c r="K85" s="175"/>
      <c r="L85" s="174"/>
      <c r="M85" s="175"/>
      <c r="N85" s="170"/>
      <c r="O85" s="171"/>
      <c r="P85" s="172"/>
      <c r="Q85" s="173"/>
      <c r="R85" s="320"/>
      <c r="S85" s="321"/>
      <c r="T85" s="19"/>
      <c r="U85" s="19"/>
      <c r="V85" s="20"/>
    </row>
    <row r="86" spans="1:22" ht="15.75" hidden="1">
      <c r="A86" s="21"/>
      <c r="B86" s="17"/>
      <c r="C86" s="18"/>
      <c r="D86" s="174"/>
      <c r="E86" s="175"/>
      <c r="F86" s="174"/>
      <c r="G86" s="175"/>
      <c r="H86" s="176"/>
      <c r="I86" s="177"/>
      <c r="J86" s="174"/>
      <c r="K86" s="175"/>
      <c r="L86" s="174"/>
      <c r="M86" s="175"/>
      <c r="N86" s="170"/>
      <c r="O86" s="171"/>
      <c r="P86" s="172"/>
      <c r="Q86" s="173"/>
      <c r="R86" s="320"/>
      <c r="S86" s="321"/>
      <c r="T86" s="19"/>
      <c r="U86" s="19"/>
      <c r="V86" s="20"/>
    </row>
    <row r="87" spans="1:22" ht="16.5" hidden="1" thickBot="1">
      <c r="A87" s="21"/>
      <c r="B87" s="22"/>
      <c r="C87" s="18"/>
      <c r="D87" s="174"/>
      <c r="E87" s="175"/>
      <c r="F87" s="174"/>
      <c r="G87" s="175"/>
      <c r="H87" s="174"/>
      <c r="I87" s="175"/>
      <c r="J87" s="176"/>
      <c r="K87" s="177"/>
      <c r="L87" s="174"/>
      <c r="M87" s="175"/>
      <c r="N87" s="170"/>
      <c r="O87" s="171"/>
      <c r="P87" s="172"/>
      <c r="Q87" s="173"/>
      <c r="R87" s="344"/>
      <c r="S87" s="345"/>
      <c r="T87" s="19"/>
      <c r="U87" s="19"/>
      <c r="V87" s="20"/>
    </row>
    <row r="88" spans="1:24" ht="15.75" hidden="1" thickTop="1">
      <c r="A88" s="23"/>
      <c r="B88" s="24"/>
      <c r="C88" s="25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9"/>
      <c r="S88" s="180"/>
      <c r="T88" s="26"/>
      <c r="U88" s="27"/>
      <c r="V88" s="28"/>
      <c r="W88" s="27"/>
      <c r="X88" s="29"/>
    </row>
    <row r="89" spans="1:22" ht="15.75" hidden="1" thickBot="1">
      <c r="A89" s="30"/>
      <c r="B89" s="31"/>
      <c r="C89" s="32"/>
      <c r="D89" s="181"/>
      <c r="E89" s="182"/>
      <c r="F89" s="346"/>
      <c r="G89" s="347"/>
      <c r="H89" s="348"/>
      <c r="I89" s="349"/>
      <c r="J89" s="348"/>
      <c r="K89" s="349"/>
      <c r="L89" s="348"/>
      <c r="M89" s="349"/>
      <c r="N89" s="348"/>
      <c r="O89" s="349"/>
      <c r="P89" s="350"/>
      <c r="Q89" s="351"/>
      <c r="S89" s="196"/>
      <c r="T89" s="33"/>
      <c r="U89" s="34"/>
      <c r="V89" s="15"/>
    </row>
    <row r="90" spans="1:34" ht="15.75" hidden="1">
      <c r="A90" s="35"/>
      <c r="B90" s="36"/>
      <c r="C90" s="36"/>
      <c r="D90" s="185"/>
      <c r="E90" s="186"/>
      <c r="F90" s="276"/>
      <c r="G90" s="343"/>
      <c r="H90" s="339"/>
      <c r="I90" s="340"/>
      <c r="J90" s="339"/>
      <c r="K90" s="340"/>
      <c r="L90" s="339"/>
      <c r="M90" s="340"/>
      <c r="N90" s="341"/>
      <c r="O90" s="342"/>
      <c r="P90" s="187"/>
      <c r="Q90" s="188"/>
      <c r="R90" s="197"/>
      <c r="S90" s="198"/>
      <c r="T90" s="37"/>
      <c r="U90" s="38"/>
      <c r="V90" s="39"/>
      <c r="Y90" s="40">
        <f aca="true" t="shared" si="10" ref="Y90:Y95">IF(F90="",0,IF(LEFT(F90,1)="-",ABS(F90),(IF(F90&gt;9,F90+2,11))))</f>
        <v>0</v>
      </c>
      <c r="Z90" s="41">
        <f aca="true" t="shared" si="11" ref="Z90:Z95">IF(F90="",0,IF(LEFT(F90,1)="-",(IF(ABS(F90)&gt;9,(ABS(F90)+2),11)),F90))</f>
        <v>0</v>
      </c>
      <c r="AA90" s="40">
        <f aca="true" t="shared" si="12" ref="AA90:AA95">IF(H90="",0,IF(LEFT(H90,1)="-",ABS(H90),(IF(H90&gt;9,H90+2,11))))</f>
        <v>0</v>
      </c>
      <c r="AB90" s="41">
        <f aca="true" t="shared" si="13" ref="AB90:AB95">IF(H90="",0,IF(LEFT(H90,1)="-",(IF(ABS(H90)&gt;9,(ABS(H90)+2),11)),H90))</f>
        <v>0</v>
      </c>
      <c r="AC90" s="40">
        <f aca="true" t="shared" si="14" ref="AC90:AC95">IF(J90="",0,IF(LEFT(J90,1)="-",ABS(J90),(IF(J90&gt;9,J90+2,11))))</f>
        <v>0</v>
      </c>
      <c r="AD90" s="41">
        <f aca="true" t="shared" si="15" ref="AD90:AD95">IF(J90="",0,IF(LEFT(J90,1)="-",(IF(ABS(J90)&gt;9,(ABS(J90)+2),11)),J90))</f>
        <v>0</v>
      </c>
      <c r="AE90" s="40">
        <f aca="true" t="shared" si="16" ref="AE90:AE95">IF(L90="",0,IF(LEFT(L90,1)="-",ABS(L90),(IF(L90&gt;9,L90+2,11))))</f>
        <v>0</v>
      </c>
      <c r="AF90" s="41">
        <f aca="true" t="shared" si="17" ref="AF90:AF95">IF(L90="",0,IF(LEFT(L90,1)="-",(IF(ABS(L90)&gt;9,(ABS(L90)+2),11)),L90))</f>
        <v>0</v>
      </c>
      <c r="AG90" s="40">
        <f aca="true" t="shared" si="18" ref="AG90:AG95">IF(N90="",0,IF(LEFT(N90,1)="-",ABS(N90),(IF(N90&gt;9,N90+2,11))))</f>
        <v>0</v>
      </c>
      <c r="AH90" s="41">
        <f aca="true" t="shared" si="19" ref="AH90:AH95">IF(N90="",0,IF(LEFT(N90,1)="-",(IF(ABS(N90)&gt;9,(ABS(N90)+2),11)),N90))</f>
        <v>0</v>
      </c>
    </row>
    <row r="91" spans="1:34" ht="15.75" hidden="1">
      <c r="A91" s="35"/>
      <c r="B91" s="36"/>
      <c r="C91" s="36"/>
      <c r="D91" s="190"/>
      <c r="E91" s="186"/>
      <c r="F91" s="308"/>
      <c r="G91" s="335"/>
      <c r="H91" s="308"/>
      <c r="I91" s="335"/>
      <c r="J91" s="308"/>
      <c r="K91" s="335"/>
      <c r="L91" s="308"/>
      <c r="M91" s="335"/>
      <c r="N91" s="308"/>
      <c r="O91" s="335"/>
      <c r="P91" s="187"/>
      <c r="Q91" s="188"/>
      <c r="R91" s="199"/>
      <c r="S91" s="200"/>
      <c r="T91" s="37"/>
      <c r="U91" s="38"/>
      <c r="V91" s="39"/>
      <c r="Y91" s="42">
        <f t="shared" si="10"/>
        <v>0</v>
      </c>
      <c r="Z91" s="43">
        <f t="shared" si="11"/>
        <v>0</v>
      </c>
      <c r="AA91" s="42">
        <f t="shared" si="12"/>
        <v>0</v>
      </c>
      <c r="AB91" s="43">
        <f t="shared" si="13"/>
        <v>0</v>
      </c>
      <c r="AC91" s="42">
        <f t="shared" si="14"/>
        <v>0</v>
      </c>
      <c r="AD91" s="43">
        <f t="shared" si="15"/>
        <v>0</v>
      </c>
      <c r="AE91" s="42">
        <f t="shared" si="16"/>
        <v>0</v>
      </c>
      <c r="AF91" s="43">
        <f t="shared" si="17"/>
        <v>0</v>
      </c>
      <c r="AG91" s="42">
        <f t="shared" si="18"/>
        <v>0</v>
      </c>
      <c r="AH91" s="43">
        <f t="shared" si="19"/>
        <v>0</v>
      </c>
    </row>
    <row r="92" spans="1:34" ht="16.5" hidden="1" thickBot="1">
      <c r="A92" s="35"/>
      <c r="B92" s="44"/>
      <c r="C92" s="44"/>
      <c r="D92" s="181"/>
      <c r="E92" s="182"/>
      <c r="F92" s="313"/>
      <c r="G92" s="338"/>
      <c r="H92" s="313"/>
      <c r="I92" s="338"/>
      <c r="J92" s="313"/>
      <c r="K92" s="338"/>
      <c r="L92" s="313"/>
      <c r="M92" s="338"/>
      <c r="N92" s="313"/>
      <c r="O92" s="338"/>
      <c r="P92" s="187"/>
      <c r="Q92" s="188"/>
      <c r="R92" s="199"/>
      <c r="S92" s="200"/>
      <c r="T92" s="37"/>
      <c r="U92" s="38"/>
      <c r="V92" s="39"/>
      <c r="Y92" s="42">
        <f t="shared" si="10"/>
        <v>0</v>
      </c>
      <c r="Z92" s="43">
        <f t="shared" si="11"/>
        <v>0</v>
      </c>
      <c r="AA92" s="42">
        <f t="shared" si="12"/>
        <v>0</v>
      </c>
      <c r="AB92" s="43">
        <f t="shared" si="13"/>
        <v>0</v>
      </c>
      <c r="AC92" s="42">
        <f t="shared" si="14"/>
        <v>0</v>
      </c>
      <c r="AD92" s="43">
        <f t="shared" si="15"/>
        <v>0</v>
      </c>
      <c r="AE92" s="42">
        <f t="shared" si="16"/>
        <v>0</v>
      </c>
      <c r="AF92" s="43">
        <f t="shared" si="17"/>
        <v>0</v>
      </c>
      <c r="AG92" s="42">
        <f t="shared" si="18"/>
        <v>0</v>
      </c>
      <c r="AH92" s="43">
        <f t="shared" si="19"/>
        <v>0</v>
      </c>
    </row>
    <row r="93" spans="1:34" ht="15.75" hidden="1">
      <c r="A93" s="35"/>
      <c r="B93" s="36"/>
      <c r="C93" s="36"/>
      <c r="D93" s="185"/>
      <c r="E93" s="186"/>
      <c r="F93" s="339"/>
      <c r="G93" s="340"/>
      <c r="H93" s="339"/>
      <c r="I93" s="340"/>
      <c r="J93" s="339"/>
      <c r="K93" s="340"/>
      <c r="L93" s="339"/>
      <c r="M93" s="340"/>
      <c r="N93" s="339"/>
      <c r="O93" s="340"/>
      <c r="P93" s="187"/>
      <c r="Q93" s="188"/>
      <c r="R93" s="199"/>
      <c r="S93" s="200"/>
      <c r="T93" s="37"/>
      <c r="U93" s="38"/>
      <c r="V93" s="39"/>
      <c r="Y93" s="42">
        <f t="shared" si="10"/>
        <v>0</v>
      </c>
      <c r="Z93" s="43">
        <f t="shared" si="11"/>
        <v>0</v>
      </c>
      <c r="AA93" s="42">
        <f t="shared" si="12"/>
        <v>0</v>
      </c>
      <c r="AB93" s="43">
        <f t="shared" si="13"/>
        <v>0</v>
      </c>
      <c r="AC93" s="42">
        <f t="shared" si="14"/>
        <v>0</v>
      </c>
      <c r="AD93" s="43">
        <f t="shared" si="15"/>
        <v>0</v>
      </c>
      <c r="AE93" s="42">
        <f t="shared" si="16"/>
        <v>0</v>
      </c>
      <c r="AF93" s="43">
        <f t="shared" si="17"/>
        <v>0</v>
      </c>
      <c r="AG93" s="42">
        <f t="shared" si="18"/>
        <v>0</v>
      </c>
      <c r="AH93" s="43">
        <f t="shared" si="19"/>
        <v>0</v>
      </c>
    </row>
    <row r="94" spans="1:34" ht="15.75" hidden="1">
      <c r="A94" s="35"/>
      <c r="B94" s="36"/>
      <c r="C94" s="36"/>
      <c r="D94" s="190"/>
      <c r="E94" s="186"/>
      <c r="F94" s="308"/>
      <c r="G94" s="335"/>
      <c r="H94" s="308"/>
      <c r="I94" s="335"/>
      <c r="J94" s="312"/>
      <c r="K94" s="337"/>
      <c r="L94" s="308"/>
      <c r="M94" s="335"/>
      <c r="N94" s="308"/>
      <c r="O94" s="335"/>
      <c r="P94" s="187"/>
      <c r="Q94" s="188"/>
      <c r="R94" s="199"/>
      <c r="S94" s="200"/>
      <c r="T94" s="37"/>
      <c r="U94" s="38"/>
      <c r="V94" s="39"/>
      <c r="Y94" s="42">
        <f t="shared" si="10"/>
        <v>0</v>
      </c>
      <c r="Z94" s="43">
        <f t="shared" si="11"/>
        <v>0</v>
      </c>
      <c r="AA94" s="42">
        <f t="shared" si="12"/>
        <v>0</v>
      </c>
      <c r="AB94" s="43">
        <f t="shared" si="13"/>
        <v>0</v>
      </c>
      <c r="AC94" s="42">
        <f t="shared" si="14"/>
        <v>0</v>
      </c>
      <c r="AD94" s="43">
        <f t="shared" si="15"/>
        <v>0</v>
      </c>
      <c r="AE94" s="42">
        <f t="shared" si="16"/>
        <v>0</v>
      </c>
      <c r="AF94" s="43">
        <f t="shared" si="17"/>
        <v>0</v>
      </c>
      <c r="AG94" s="42">
        <f t="shared" si="18"/>
        <v>0</v>
      </c>
      <c r="AH94" s="43">
        <f t="shared" si="19"/>
        <v>0</v>
      </c>
    </row>
    <row r="95" spans="1:34" ht="16.5" hidden="1" thickBot="1">
      <c r="A95" s="45"/>
      <c r="B95" s="46"/>
      <c r="C95" s="46"/>
      <c r="D95" s="192"/>
      <c r="E95" s="193"/>
      <c r="F95" s="310"/>
      <c r="G95" s="336"/>
      <c r="H95" s="310"/>
      <c r="I95" s="336"/>
      <c r="J95" s="310"/>
      <c r="K95" s="336"/>
      <c r="L95" s="310"/>
      <c r="M95" s="336"/>
      <c r="N95" s="310"/>
      <c r="O95" s="336"/>
      <c r="P95" s="194"/>
      <c r="Q95" s="195"/>
      <c r="R95" s="201"/>
      <c r="S95" s="202"/>
      <c r="T95" s="37"/>
      <c r="U95" s="38"/>
      <c r="V95" s="39"/>
      <c r="Y95" s="47">
        <f t="shared" si="10"/>
        <v>0</v>
      </c>
      <c r="Z95" s="48">
        <f t="shared" si="11"/>
        <v>0</v>
      </c>
      <c r="AA95" s="47">
        <f t="shared" si="12"/>
        <v>0</v>
      </c>
      <c r="AB95" s="48">
        <f t="shared" si="13"/>
        <v>0</v>
      </c>
      <c r="AC95" s="47">
        <f t="shared" si="14"/>
        <v>0</v>
      </c>
      <c r="AD95" s="48">
        <f t="shared" si="15"/>
        <v>0</v>
      </c>
      <c r="AE95" s="47">
        <f t="shared" si="16"/>
        <v>0</v>
      </c>
      <c r="AF95" s="48">
        <f t="shared" si="17"/>
        <v>0</v>
      </c>
      <c r="AG95" s="47">
        <f t="shared" si="18"/>
        <v>0</v>
      </c>
      <c r="AH95" s="48">
        <f t="shared" si="19"/>
        <v>0</v>
      </c>
    </row>
    <row r="96" ht="16.5" hidden="1" thickBot="1" thickTop="1"/>
    <row r="97" spans="1:19" ht="16.5" hidden="1" thickTop="1">
      <c r="A97" s="3"/>
      <c r="B97" s="4"/>
      <c r="C97" s="5"/>
      <c r="D97" s="154"/>
      <c r="E97" s="154"/>
      <c r="F97" s="155"/>
      <c r="G97" s="154"/>
      <c r="H97" s="156"/>
      <c r="I97" s="157"/>
      <c r="J97" s="296"/>
      <c r="K97" s="296"/>
      <c r="L97" s="296"/>
      <c r="M97" s="356"/>
      <c r="N97" s="158"/>
      <c r="O97" s="159"/>
      <c r="P97" s="299"/>
      <c r="Q97" s="299"/>
      <c r="R97" s="299"/>
      <c r="S97" s="357"/>
    </row>
    <row r="98" spans="1:19" ht="16.5" hidden="1" thickBot="1">
      <c r="A98" s="7"/>
      <c r="B98" s="8"/>
      <c r="C98" s="9"/>
      <c r="D98" s="300"/>
      <c r="E98" s="300"/>
      <c r="F98" s="358"/>
      <c r="G98" s="303"/>
      <c r="H98" s="359"/>
      <c r="I98" s="359"/>
      <c r="J98" s="304"/>
      <c r="K98" s="304"/>
      <c r="L98" s="304"/>
      <c r="M98" s="305"/>
      <c r="N98" s="160"/>
      <c r="O98" s="161"/>
      <c r="P98" s="306"/>
      <c r="Q98" s="306"/>
      <c r="R98" s="306"/>
      <c r="S98" s="360"/>
    </row>
    <row r="99" spans="1:22" ht="15.75" hidden="1" thickTop="1">
      <c r="A99" s="12"/>
      <c r="B99" s="13"/>
      <c r="C99" s="14"/>
      <c r="D99" s="352"/>
      <c r="E99" s="353"/>
      <c r="F99" s="352"/>
      <c r="G99" s="353"/>
      <c r="H99" s="352"/>
      <c r="I99" s="353"/>
      <c r="J99" s="352"/>
      <c r="K99" s="353"/>
      <c r="L99" s="352"/>
      <c r="M99" s="353"/>
      <c r="N99" s="162"/>
      <c r="O99" s="163"/>
      <c r="P99" s="164"/>
      <c r="Q99" s="165"/>
      <c r="R99" s="354"/>
      <c r="S99" s="355"/>
      <c r="T99" s="331"/>
      <c r="U99" s="332"/>
      <c r="V99" s="15"/>
    </row>
    <row r="100" spans="1:22" ht="15.75" hidden="1">
      <c r="A100" s="16"/>
      <c r="B100" s="17"/>
      <c r="C100" s="18"/>
      <c r="D100" s="166"/>
      <c r="E100" s="167"/>
      <c r="F100" s="169"/>
      <c r="G100" s="168"/>
      <c r="H100" s="169"/>
      <c r="I100" s="168"/>
      <c r="J100" s="169"/>
      <c r="K100" s="168"/>
      <c r="L100" s="169"/>
      <c r="M100" s="168"/>
      <c r="N100" s="170"/>
      <c r="O100" s="171"/>
      <c r="P100" s="172"/>
      <c r="Q100" s="173"/>
      <c r="R100" s="320"/>
      <c r="S100" s="321"/>
      <c r="T100" s="19"/>
      <c r="U100" s="19"/>
      <c r="V100" s="20"/>
    </row>
    <row r="101" spans="1:22" ht="15.75" hidden="1">
      <c r="A101" s="21"/>
      <c r="B101" s="17"/>
      <c r="C101" s="18"/>
      <c r="D101" s="174"/>
      <c r="E101" s="175"/>
      <c r="F101" s="176"/>
      <c r="G101" s="177"/>
      <c r="H101" s="174"/>
      <c r="I101" s="175"/>
      <c r="J101" s="174"/>
      <c r="K101" s="175"/>
      <c r="L101" s="174"/>
      <c r="M101" s="175"/>
      <c r="N101" s="170"/>
      <c r="O101" s="171"/>
      <c r="P101" s="172"/>
      <c r="Q101" s="173"/>
      <c r="R101" s="320"/>
      <c r="S101" s="321"/>
      <c r="T101" s="19"/>
      <c r="U101" s="19"/>
      <c r="V101" s="20"/>
    </row>
    <row r="102" spans="1:22" ht="15.75" hidden="1">
      <c r="A102" s="21"/>
      <c r="B102" s="17"/>
      <c r="C102" s="18"/>
      <c r="D102" s="174"/>
      <c r="E102" s="175"/>
      <c r="F102" s="174"/>
      <c r="G102" s="175"/>
      <c r="H102" s="176"/>
      <c r="I102" s="177"/>
      <c r="J102" s="174"/>
      <c r="K102" s="175"/>
      <c r="L102" s="174"/>
      <c r="M102" s="175"/>
      <c r="N102" s="170"/>
      <c r="O102" s="171"/>
      <c r="P102" s="172"/>
      <c r="Q102" s="173"/>
      <c r="R102" s="320"/>
      <c r="S102" s="321"/>
      <c r="T102" s="19"/>
      <c r="U102" s="19"/>
      <c r="V102" s="20"/>
    </row>
    <row r="103" spans="1:22" ht="16.5" hidden="1" thickBot="1">
      <c r="A103" s="21"/>
      <c r="B103" s="22"/>
      <c r="C103" s="18"/>
      <c r="D103" s="174"/>
      <c r="E103" s="175"/>
      <c r="F103" s="174"/>
      <c r="G103" s="175"/>
      <c r="H103" s="174"/>
      <c r="I103" s="175"/>
      <c r="J103" s="176"/>
      <c r="K103" s="177"/>
      <c r="L103" s="174"/>
      <c r="M103" s="175"/>
      <c r="N103" s="170"/>
      <c r="O103" s="171"/>
      <c r="P103" s="172"/>
      <c r="Q103" s="173"/>
      <c r="R103" s="344"/>
      <c r="S103" s="345"/>
      <c r="T103" s="19"/>
      <c r="U103" s="19"/>
      <c r="V103" s="20"/>
    </row>
    <row r="104" spans="1:24" ht="15.75" hidden="1" thickTop="1">
      <c r="A104" s="23"/>
      <c r="B104" s="24"/>
      <c r="C104" s="25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9"/>
      <c r="S104" s="180"/>
      <c r="T104" s="26"/>
      <c r="U104" s="27"/>
      <c r="V104" s="28"/>
      <c r="W104" s="27"/>
      <c r="X104" s="29"/>
    </row>
    <row r="105" spans="1:22" ht="15.75" hidden="1" thickBot="1">
      <c r="A105" s="30"/>
      <c r="B105" s="31"/>
      <c r="C105" s="32"/>
      <c r="D105" s="181"/>
      <c r="E105" s="182"/>
      <c r="F105" s="346"/>
      <c r="G105" s="347"/>
      <c r="H105" s="348"/>
      <c r="I105" s="349"/>
      <c r="J105" s="348"/>
      <c r="K105" s="349"/>
      <c r="L105" s="348"/>
      <c r="M105" s="349"/>
      <c r="N105" s="348"/>
      <c r="O105" s="349"/>
      <c r="P105" s="350"/>
      <c r="Q105" s="351"/>
      <c r="S105" s="196"/>
      <c r="T105" s="33"/>
      <c r="U105" s="34"/>
      <c r="V105" s="15"/>
    </row>
    <row r="106" spans="1:34" ht="15.75" hidden="1">
      <c r="A106" s="35"/>
      <c r="B106" s="36"/>
      <c r="C106" s="36"/>
      <c r="D106" s="185"/>
      <c r="E106" s="186"/>
      <c r="F106" s="276"/>
      <c r="G106" s="343"/>
      <c r="H106" s="339"/>
      <c r="I106" s="340"/>
      <c r="J106" s="339"/>
      <c r="K106" s="340"/>
      <c r="L106" s="339"/>
      <c r="M106" s="340"/>
      <c r="N106" s="341"/>
      <c r="O106" s="342"/>
      <c r="P106" s="187"/>
      <c r="Q106" s="188"/>
      <c r="R106" s="197"/>
      <c r="S106" s="198"/>
      <c r="T106" s="37"/>
      <c r="U106" s="38"/>
      <c r="V106" s="39"/>
      <c r="Y106" s="40">
        <f aca="true" t="shared" si="20" ref="Y106:Y111">IF(F106="",0,IF(LEFT(F106,1)="-",ABS(F106),(IF(F106&gt;9,F106+2,11))))</f>
        <v>0</v>
      </c>
      <c r="Z106" s="41">
        <f aca="true" t="shared" si="21" ref="Z106:Z111">IF(F106="",0,IF(LEFT(F106,1)="-",(IF(ABS(F106)&gt;9,(ABS(F106)+2),11)),F106))</f>
        <v>0</v>
      </c>
      <c r="AA106" s="40">
        <f aca="true" t="shared" si="22" ref="AA106:AA111">IF(H106="",0,IF(LEFT(H106,1)="-",ABS(H106),(IF(H106&gt;9,H106+2,11))))</f>
        <v>0</v>
      </c>
      <c r="AB106" s="41">
        <f aca="true" t="shared" si="23" ref="AB106:AB111">IF(H106="",0,IF(LEFT(H106,1)="-",(IF(ABS(H106)&gt;9,(ABS(H106)+2),11)),H106))</f>
        <v>0</v>
      </c>
      <c r="AC106" s="40">
        <f aca="true" t="shared" si="24" ref="AC106:AC111">IF(J106="",0,IF(LEFT(J106,1)="-",ABS(J106),(IF(J106&gt;9,J106+2,11))))</f>
        <v>0</v>
      </c>
      <c r="AD106" s="41">
        <f aca="true" t="shared" si="25" ref="AD106:AD111">IF(J106="",0,IF(LEFT(J106,1)="-",(IF(ABS(J106)&gt;9,(ABS(J106)+2),11)),J106))</f>
        <v>0</v>
      </c>
      <c r="AE106" s="40">
        <f aca="true" t="shared" si="26" ref="AE106:AE111">IF(L106="",0,IF(LEFT(L106,1)="-",ABS(L106),(IF(L106&gt;9,L106+2,11))))</f>
        <v>0</v>
      </c>
      <c r="AF106" s="41">
        <f aca="true" t="shared" si="27" ref="AF106:AF111">IF(L106="",0,IF(LEFT(L106,1)="-",(IF(ABS(L106)&gt;9,(ABS(L106)+2),11)),L106))</f>
        <v>0</v>
      </c>
      <c r="AG106" s="40">
        <f aca="true" t="shared" si="28" ref="AG106:AG111">IF(N106="",0,IF(LEFT(N106,1)="-",ABS(N106),(IF(N106&gt;9,N106+2,11))))</f>
        <v>0</v>
      </c>
      <c r="AH106" s="41">
        <f aca="true" t="shared" si="29" ref="AH106:AH111">IF(N106="",0,IF(LEFT(N106,1)="-",(IF(ABS(N106)&gt;9,(ABS(N106)+2),11)),N106))</f>
        <v>0</v>
      </c>
    </row>
    <row r="107" spans="1:34" ht="15.75" hidden="1">
      <c r="A107" s="35"/>
      <c r="B107" s="36"/>
      <c r="C107" s="36"/>
      <c r="D107" s="190"/>
      <c r="E107" s="186"/>
      <c r="F107" s="308"/>
      <c r="G107" s="335"/>
      <c r="H107" s="308"/>
      <c r="I107" s="335"/>
      <c r="J107" s="308"/>
      <c r="K107" s="335"/>
      <c r="L107" s="308"/>
      <c r="M107" s="335"/>
      <c r="N107" s="308"/>
      <c r="O107" s="335"/>
      <c r="P107" s="187"/>
      <c r="Q107" s="188"/>
      <c r="R107" s="199"/>
      <c r="S107" s="200"/>
      <c r="T107" s="37"/>
      <c r="U107" s="38"/>
      <c r="V107" s="39"/>
      <c r="Y107" s="42">
        <f t="shared" si="20"/>
        <v>0</v>
      </c>
      <c r="Z107" s="43">
        <f t="shared" si="21"/>
        <v>0</v>
      </c>
      <c r="AA107" s="42">
        <f t="shared" si="22"/>
        <v>0</v>
      </c>
      <c r="AB107" s="43">
        <f t="shared" si="23"/>
        <v>0</v>
      </c>
      <c r="AC107" s="42">
        <f t="shared" si="24"/>
        <v>0</v>
      </c>
      <c r="AD107" s="43">
        <f t="shared" si="25"/>
        <v>0</v>
      </c>
      <c r="AE107" s="42">
        <f t="shared" si="26"/>
        <v>0</v>
      </c>
      <c r="AF107" s="43">
        <f t="shared" si="27"/>
        <v>0</v>
      </c>
      <c r="AG107" s="42">
        <f t="shared" si="28"/>
        <v>0</v>
      </c>
      <c r="AH107" s="43">
        <f t="shared" si="29"/>
        <v>0</v>
      </c>
    </row>
    <row r="108" spans="1:34" ht="16.5" hidden="1" thickBot="1">
      <c r="A108" s="35"/>
      <c r="B108" s="44"/>
      <c r="C108" s="44"/>
      <c r="D108" s="181"/>
      <c r="E108" s="182"/>
      <c r="F108" s="313"/>
      <c r="G108" s="338"/>
      <c r="H108" s="313"/>
      <c r="I108" s="338"/>
      <c r="J108" s="313"/>
      <c r="K108" s="338"/>
      <c r="L108" s="313"/>
      <c r="M108" s="338"/>
      <c r="N108" s="313"/>
      <c r="O108" s="338"/>
      <c r="P108" s="187"/>
      <c r="Q108" s="188"/>
      <c r="R108" s="199"/>
      <c r="S108" s="200"/>
      <c r="T108" s="37"/>
      <c r="U108" s="38"/>
      <c r="V108" s="39"/>
      <c r="Y108" s="42">
        <f t="shared" si="20"/>
        <v>0</v>
      </c>
      <c r="Z108" s="43">
        <f t="shared" si="21"/>
        <v>0</v>
      </c>
      <c r="AA108" s="42">
        <f t="shared" si="22"/>
        <v>0</v>
      </c>
      <c r="AB108" s="43">
        <f t="shared" si="23"/>
        <v>0</v>
      </c>
      <c r="AC108" s="42">
        <f t="shared" si="24"/>
        <v>0</v>
      </c>
      <c r="AD108" s="43">
        <f t="shared" si="25"/>
        <v>0</v>
      </c>
      <c r="AE108" s="42">
        <f t="shared" si="26"/>
        <v>0</v>
      </c>
      <c r="AF108" s="43">
        <f t="shared" si="27"/>
        <v>0</v>
      </c>
      <c r="AG108" s="42">
        <f t="shared" si="28"/>
        <v>0</v>
      </c>
      <c r="AH108" s="43">
        <f t="shared" si="29"/>
        <v>0</v>
      </c>
    </row>
    <row r="109" spans="1:34" ht="15.75" hidden="1">
      <c r="A109" s="35"/>
      <c r="B109" s="36"/>
      <c r="C109" s="36"/>
      <c r="D109" s="185"/>
      <c r="E109" s="186"/>
      <c r="F109" s="339"/>
      <c r="G109" s="340"/>
      <c r="H109" s="339"/>
      <c r="I109" s="340"/>
      <c r="J109" s="339"/>
      <c r="K109" s="340"/>
      <c r="L109" s="339"/>
      <c r="M109" s="340"/>
      <c r="N109" s="339"/>
      <c r="O109" s="340"/>
      <c r="P109" s="187"/>
      <c r="Q109" s="188"/>
      <c r="R109" s="199"/>
      <c r="S109" s="200"/>
      <c r="T109" s="37"/>
      <c r="U109" s="38"/>
      <c r="V109" s="39"/>
      <c r="Y109" s="42">
        <f t="shared" si="20"/>
        <v>0</v>
      </c>
      <c r="Z109" s="43">
        <f t="shared" si="21"/>
        <v>0</v>
      </c>
      <c r="AA109" s="42">
        <f t="shared" si="22"/>
        <v>0</v>
      </c>
      <c r="AB109" s="43">
        <f t="shared" si="23"/>
        <v>0</v>
      </c>
      <c r="AC109" s="42">
        <f t="shared" si="24"/>
        <v>0</v>
      </c>
      <c r="AD109" s="43">
        <f t="shared" si="25"/>
        <v>0</v>
      </c>
      <c r="AE109" s="42">
        <f t="shared" si="26"/>
        <v>0</v>
      </c>
      <c r="AF109" s="43">
        <f t="shared" si="27"/>
        <v>0</v>
      </c>
      <c r="AG109" s="42">
        <f t="shared" si="28"/>
        <v>0</v>
      </c>
      <c r="AH109" s="43">
        <f t="shared" si="29"/>
        <v>0</v>
      </c>
    </row>
    <row r="110" spans="1:34" ht="15.75" hidden="1">
      <c r="A110" s="35"/>
      <c r="B110" s="36"/>
      <c r="C110" s="36"/>
      <c r="D110" s="190"/>
      <c r="E110" s="186"/>
      <c r="F110" s="308"/>
      <c r="G110" s="335"/>
      <c r="H110" s="308"/>
      <c r="I110" s="335"/>
      <c r="J110" s="312"/>
      <c r="K110" s="337"/>
      <c r="L110" s="308"/>
      <c r="M110" s="335"/>
      <c r="N110" s="308"/>
      <c r="O110" s="335"/>
      <c r="P110" s="187"/>
      <c r="Q110" s="188"/>
      <c r="R110" s="199"/>
      <c r="S110" s="200"/>
      <c r="T110" s="37"/>
      <c r="U110" s="38"/>
      <c r="V110" s="39"/>
      <c r="Y110" s="42">
        <f t="shared" si="20"/>
        <v>0</v>
      </c>
      <c r="Z110" s="43">
        <f t="shared" si="21"/>
        <v>0</v>
      </c>
      <c r="AA110" s="42">
        <f t="shared" si="22"/>
        <v>0</v>
      </c>
      <c r="AB110" s="43">
        <f t="shared" si="23"/>
        <v>0</v>
      </c>
      <c r="AC110" s="42">
        <f t="shared" si="24"/>
        <v>0</v>
      </c>
      <c r="AD110" s="43">
        <f t="shared" si="25"/>
        <v>0</v>
      </c>
      <c r="AE110" s="42">
        <f t="shared" si="26"/>
        <v>0</v>
      </c>
      <c r="AF110" s="43">
        <f t="shared" si="27"/>
        <v>0</v>
      </c>
      <c r="AG110" s="42">
        <f t="shared" si="28"/>
        <v>0</v>
      </c>
      <c r="AH110" s="43">
        <f t="shared" si="29"/>
        <v>0</v>
      </c>
    </row>
    <row r="111" spans="1:34" ht="16.5" hidden="1" thickBot="1">
      <c r="A111" s="45"/>
      <c r="B111" s="46"/>
      <c r="C111" s="46"/>
      <c r="D111" s="192"/>
      <c r="E111" s="193"/>
      <c r="F111" s="310"/>
      <c r="G111" s="336"/>
      <c r="H111" s="310"/>
      <c r="I111" s="336"/>
      <c r="J111" s="310"/>
      <c r="K111" s="336"/>
      <c r="L111" s="310"/>
      <c r="M111" s="336"/>
      <c r="N111" s="310"/>
      <c r="O111" s="336"/>
      <c r="P111" s="194"/>
      <c r="Q111" s="195"/>
      <c r="R111" s="201"/>
      <c r="S111" s="202"/>
      <c r="T111" s="37"/>
      <c r="U111" s="38"/>
      <c r="V111" s="39"/>
      <c r="Y111" s="47">
        <f t="shared" si="20"/>
        <v>0</v>
      </c>
      <c r="Z111" s="48">
        <f t="shared" si="21"/>
        <v>0</v>
      </c>
      <c r="AA111" s="47">
        <f t="shared" si="22"/>
        <v>0</v>
      </c>
      <c r="AB111" s="48">
        <f t="shared" si="23"/>
        <v>0</v>
      </c>
      <c r="AC111" s="47">
        <f t="shared" si="24"/>
        <v>0</v>
      </c>
      <c r="AD111" s="48">
        <f t="shared" si="25"/>
        <v>0</v>
      </c>
      <c r="AE111" s="47">
        <f t="shared" si="26"/>
        <v>0</v>
      </c>
      <c r="AF111" s="48">
        <f t="shared" si="27"/>
        <v>0</v>
      </c>
      <c r="AG111" s="47">
        <f t="shared" si="28"/>
        <v>0</v>
      </c>
      <c r="AH111" s="48">
        <f t="shared" si="29"/>
        <v>0</v>
      </c>
    </row>
    <row r="112" ht="16.5" hidden="1" thickBot="1" thickTop="1"/>
    <row r="113" spans="1:19" ht="16.5" hidden="1" thickTop="1">
      <c r="A113" s="3"/>
      <c r="B113" s="4"/>
      <c r="C113" s="5"/>
      <c r="D113" s="154"/>
      <c r="E113" s="154"/>
      <c r="F113" s="155"/>
      <c r="G113" s="154"/>
      <c r="H113" s="156"/>
      <c r="I113" s="157"/>
      <c r="J113" s="296"/>
      <c r="K113" s="296"/>
      <c r="L113" s="296"/>
      <c r="M113" s="356"/>
      <c r="N113" s="158"/>
      <c r="O113" s="159"/>
      <c r="P113" s="299"/>
      <c r="Q113" s="299"/>
      <c r="R113" s="299"/>
      <c r="S113" s="357"/>
    </row>
    <row r="114" spans="1:19" ht="16.5" hidden="1" thickBot="1">
      <c r="A114" s="7"/>
      <c r="B114" s="8"/>
      <c r="C114" s="9"/>
      <c r="D114" s="300"/>
      <c r="E114" s="300"/>
      <c r="F114" s="358"/>
      <c r="G114" s="303"/>
      <c r="H114" s="359"/>
      <c r="I114" s="359"/>
      <c r="J114" s="304"/>
      <c r="K114" s="304"/>
      <c r="L114" s="304"/>
      <c r="M114" s="305"/>
      <c r="N114" s="160"/>
      <c r="O114" s="161"/>
      <c r="P114" s="306"/>
      <c r="Q114" s="306"/>
      <c r="R114" s="306"/>
      <c r="S114" s="360"/>
    </row>
    <row r="115" spans="1:22" ht="15.75" hidden="1" thickTop="1">
      <c r="A115" s="12"/>
      <c r="B115" s="13"/>
      <c r="C115" s="14"/>
      <c r="D115" s="352"/>
      <c r="E115" s="353"/>
      <c r="F115" s="352"/>
      <c r="G115" s="353"/>
      <c r="H115" s="352"/>
      <c r="I115" s="353"/>
      <c r="J115" s="352"/>
      <c r="K115" s="353"/>
      <c r="L115" s="352"/>
      <c r="M115" s="353"/>
      <c r="N115" s="162"/>
      <c r="O115" s="163"/>
      <c r="P115" s="164"/>
      <c r="Q115" s="165"/>
      <c r="R115" s="354"/>
      <c r="S115" s="355"/>
      <c r="T115" s="331"/>
      <c r="U115" s="332"/>
      <c r="V115" s="15"/>
    </row>
    <row r="116" spans="1:22" ht="15.75" hidden="1">
      <c r="A116" s="16"/>
      <c r="B116" s="17"/>
      <c r="C116" s="18"/>
      <c r="D116" s="166"/>
      <c r="E116" s="167"/>
      <c r="F116" s="169"/>
      <c r="G116" s="168"/>
      <c r="H116" s="169"/>
      <c r="I116" s="168"/>
      <c r="J116" s="169"/>
      <c r="K116" s="168"/>
      <c r="L116" s="169"/>
      <c r="M116" s="168"/>
      <c r="N116" s="170"/>
      <c r="O116" s="171"/>
      <c r="P116" s="172"/>
      <c r="Q116" s="173"/>
      <c r="R116" s="320"/>
      <c r="S116" s="321"/>
      <c r="T116" s="19"/>
      <c r="U116" s="19"/>
      <c r="V116" s="20"/>
    </row>
    <row r="117" spans="1:22" ht="15.75" hidden="1">
      <c r="A117" s="21"/>
      <c r="B117" s="17"/>
      <c r="C117" s="18"/>
      <c r="D117" s="174"/>
      <c r="E117" s="175"/>
      <c r="F117" s="176"/>
      <c r="G117" s="177"/>
      <c r="H117" s="174"/>
      <c r="I117" s="175"/>
      <c r="J117" s="174"/>
      <c r="K117" s="175"/>
      <c r="L117" s="174"/>
      <c r="M117" s="175"/>
      <c r="N117" s="170"/>
      <c r="O117" s="171"/>
      <c r="P117" s="172"/>
      <c r="Q117" s="173"/>
      <c r="R117" s="320"/>
      <c r="S117" s="321"/>
      <c r="T117" s="19"/>
      <c r="U117" s="19"/>
      <c r="V117" s="20"/>
    </row>
    <row r="118" spans="1:22" ht="15.75" hidden="1">
      <c r="A118" s="21"/>
      <c r="B118" s="17"/>
      <c r="C118" s="18"/>
      <c r="D118" s="174"/>
      <c r="E118" s="175"/>
      <c r="F118" s="174"/>
      <c r="G118" s="175"/>
      <c r="H118" s="176"/>
      <c r="I118" s="177"/>
      <c r="J118" s="174"/>
      <c r="K118" s="175"/>
      <c r="L118" s="174"/>
      <c r="M118" s="175"/>
      <c r="N118" s="170"/>
      <c r="O118" s="171"/>
      <c r="P118" s="172"/>
      <c r="Q118" s="173"/>
      <c r="R118" s="320"/>
      <c r="S118" s="321"/>
      <c r="T118" s="19"/>
      <c r="U118" s="19"/>
      <c r="V118" s="20"/>
    </row>
    <row r="119" spans="1:22" ht="16.5" hidden="1" thickBot="1">
      <c r="A119" s="21"/>
      <c r="B119" s="22"/>
      <c r="C119" s="18"/>
      <c r="D119" s="174"/>
      <c r="E119" s="175"/>
      <c r="F119" s="174"/>
      <c r="G119" s="175"/>
      <c r="H119" s="174"/>
      <c r="I119" s="175"/>
      <c r="J119" s="176"/>
      <c r="K119" s="177"/>
      <c r="L119" s="174"/>
      <c r="M119" s="175"/>
      <c r="N119" s="170"/>
      <c r="O119" s="171"/>
      <c r="P119" s="172"/>
      <c r="Q119" s="173"/>
      <c r="R119" s="344"/>
      <c r="S119" s="345"/>
      <c r="T119" s="19"/>
      <c r="U119" s="19"/>
      <c r="V119" s="20"/>
    </row>
    <row r="120" spans="1:24" ht="15.75" hidden="1" thickTop="1">
      <c r="A120" s="23"/>
      <c r="B120" s="24"/>
      <c r="C120" s="25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9"/>
      <c r="S120" s="180"/>
      <c r="T120" s="26"/>
      <c r="U120" s="27"/>
      <c r="V120" s="28"/>
      <c r="W120" s="27"/>
      <c r="X120" s="29"/>
    </row>
    <row r="121" spans="1:22" ht="15.75" hidden="1" thickBot="1">
      <c r="A121" s="30"/>
      <c r="B121" s="31"/>
      <c r="C121" s="32"/>
      <c r="D121" s="181"/>
      <c r="E121" s="182"/>
      <c r="F121" s="346"/>
      <c r="G121" s="347"/>
      <c r="H121" s="348"/>
      <c r="I121" s="349"/>
      <c r="J121" s="348"/>
      <c r="K121" s="349"/>
      <c r="L121" s="348"/>
      <c r="M121" s="349"/>
      <c r="N121" s="348"/>
      <c r="O121" s="349"/>
      <c r="P121" s="350"/>
      <c r="Q121" s="351"/>
      <c r="S121" s="196"/>
      <c r="T121" s="33"/>
      <c r="U121" s="34"/>
      <c r="V121" s="15"/>
    </row>
    <row r="122" spans="1:34" ht="15.75" hidden="1">
      <c r="A122" s="35"/>
      <c r="B122" s="36"/>
      <c r="C122" s="36"/>
      <c r="D122" s="185"/>
      <c r="E122" s="186"/>
      <c r="F122" s="276"/>
      <c r="G122" s="343"/>
      <c r="H122" s="339"/>
      <c r="I122" s="340"/>
      <c r="J122" s="339"/>
      <c r="K122" s="340"/>
      <c r="L122" s="339"/>
      <c r="M122" s="340"/>
      <c r="N122" s="341"/>
      <c r="O122" s="342"/>
      <c r="P122" s="187"/>
      <c r="Q122" s="188"/>
      <c r="R122" s="197"/>
      <c r="S122" s="198"/>
      <c r="T122" s="37"/>
      <c r="U122" s="38"/>
      <c r="V122" s="39"/>
      <c r="Y122" s="40">
        <f aca="true" t="shared" si="30" ref="Y122:Y127">IF(F122="",0,IF(LEFT(F122,1)="-",ABS(F122),(IF(F122&gt;9,F122+2,11))))</f>
        <v>0</v>
      </c>
      <c r="Z122" s="41">
        <f aca="true" t="shared" si="31" ref="Z122:Z127">IF(F122="",0,IF(LEFT(F122,1)="-",(IF(ABS(F122)&gt;9,(ABS(F122)+2),11)),F122))</f>
        <v>0</v>
      </c>
      <c r="AA122" s="40">
        <f aca="true" t="shared" si="32" ref="AA122:AA127">IF(H122="",0,IF(LEFT(H122,1)="-",ABS(H122),(IF(H122&gt;9,H122+2,11))))</f>
        <v>0</v>
      </c>
      <c r="AB122" s="41">
        <f aca="true" t="shared" si="33" ref="AB122:AB127">IF(H122="",0,IF(LEFT(H122,1)="-",(IF(ABS(H122)&gt;9,(ABS(H122)+2),11)),H122))</f>
        <v>0</v>
      </c>
      <c r="AC122" s="40">
        <f aca="true" t="shared" si="34" ref="AC122:AC127">IF(J122="",0,IF(LEFT(J122,1)="-",ABS(J122),(IF(J122&gt;9,J122+2,11))))</f>
        <v>0</v>
      </c>
      <c r="AD122" s="41">
        <f aca="true" t="shared" si="35" ref="AD122:AD127">IF(J122="",0,IF(LEFT(J122,1)="-",(IF(ABS(J122)&gt;9,(ABS(J122)+2),11)),J122))</f>
        <v>0</v>
      </c>
      <c r="AE122" s="40">
        <f aca="true" t="shared" si="36" ref="AE122:AE127">IF(L122="",0,IF(LEFT(L122,1)="-",ABS(L122),(IF(L122&gt;9,L122+2,11))))</f>
        <v>0</v>
      </c>
      <c r="AF122" s="41">
        <f aca="true" t="shared" si="37" ref="AF122:AF127">IF(L122="",0,IF(LEFT(L122,1)="-",(IF(ABS(L122)&gt;9,(ABS(L122)+2),11)),L122))</f>
        <v>0</v>
      </c>
      <c r="AG122" s="40">
        <f aca="true" t="shared" si="38" ref="AG122:AG127">IF(N122="",0,IF(LEFT(N122,1)="-",ABS(N122),(IF(N122&gt;9,N122+2,11))))</f>
        <v>0</v>
      </c>
      <c r="AH122" s="41">
        <f aca="true" t="shared" si="39" ref="AH122:AH127">IF(N122="",0,IF(LEFT(N122,1)="-",(IF(ABS(N122)&gt;9,(ABS(N122)+2),11)),N122))</f>
        <v>0</v>
      </c>
    </row>
    <row r="123" spans="1:34" ht="15.75" hidden="1">
      <c r="A123" s="35"/>
      <c r="B123" s="36"/>
      <c r="C123" s="36"/>
      <c r="D123" s="190"/>
      <c r="E123" s="186"/>
      <c r="F123" s="308"/>
      <c r="G123" s="335"/>
      <c r="H123" s="308"/>
      <c r="I123" s="335"/>
      <c r="J123" s="308"/>
      <c r="K123" s="335"/>
      <c r="L123" s="308"/>
      <c r="M123" s="335"/>
      <c r="N123" s="308"/>
      <c r="O123" s="335"/>
      <c r="P123" s="187"/>
      <c r="Q123" s="188"/>
      <c r="R123" s="199"/>
      <c r="S123" s="200"/>
      <c r="T123" s="37"/>
      <c r="U123" s="38"/>
      <c r="V123" s="39"/>
      <c r="Y123" s="42">
        <f t="shared" si="30"/>
        <v>0</v>
      </c>
      <c r="Z123" s="43">
        <f t="shared" si="31"/>
        <v>0</v>
      </c>
      <c r="AA123" s="42">
        <f t="shared" si="32"/>
        <v>0</v>
      </c>
      <c r="AB123" s="43">
        <f t="shared" si="33"/>
        <v>0</v>
      </c>
      <c r="AC123" s="42">
        <f t="shared" si="34"/>
        <v>0</v>
      </c>
      <c r="AD123" s="43">
        <f t="shared" si="35"/>
        <v>0</v>
      </c>
      <c r="AE123" s="42">
        <f t="shared" si="36"/>
        <v>0</v>
      </c>
      <c r="AF123" s="43">
        <f t="shared" si="37"/>
        <v>0</v>
      </c>
      <c r="AG123" s="42">
        <f t="shared" si="38"/>
        <v>0</v>
      </c>
      <c r="AH123" s="43">
        <f t="shared" si="39"/>
        <v>0</v>
      </c>
    </row>
    <row r="124" spans="1:34" ht="16.5" hidden="1" thickBot="1">
      <c r="A124" s="35"/>
      <c r="B124" s="44"/>
      <c r="C124" s="44"/>
      <c r="D124" s="181"/>
      <c r="E124" s="182"/>
      <c r="F124" s="313"/>
      <c r="G124" s="338"/>
      <c r="H124" s="313"/>
      <c r="I124" s="338"/>
      <c r="J124" s="313"/>
      <c r="K124" s="338"/>
      <c r="L124" s="313"/>
      <c r="M124" s="338"/>
      <c r="N124" s="313"/>
      <c r="O124" s="338"/>
      <c r="P124" s="187"/>
      <c r="Q124" s="188"/>
      <c r="R124" s="199"/>
      <c r="S124" s="200"/>
      <c r="T124" s="37"/>
      <c r="U124" s="38"/>
      <c r="V124" s="39"/>
      <c r="Y124" s="42">
        <f t="shared" si="30"/>
        <v>0</v>
      </c>
      <c r="Z124" s="43">
        <f t="shared" si="31"/>
        <v>0</v>
      </c>
      <c r="AA124" s="42">
        <f t="shared" si="32"/>
        <v>0</v>
      </c>
      <c r="AB124" s="43">
        <f t="shared" si="33"/>
        <v>0</v>
      </c>
      <c r="AC124" s="42">
        <f t="shared" si="34"/>
        <v>0</v>
      </c>
      <c r="AD124" s="43">
        <f t="shared" si="35"/>
        <v>0</v>
      </c>
      <c r="AE124" s="42">
        <f t="shared" si="36"/>
        <v>0</v>
      </c>
      <c r="AF124" s="43">
        <f t="shared" si="37"/>
        <v>0</v>
      </c>
      <c r="AG124" s="42">
        <f t="shared" si="38"/>
        <v>0</v>
      </c>
      <c r="AH124" s="43">
        <f t="shared" si="39"/>
        <v>0</v>
      </c>
    </row>
    <row r="125" spans="1:34" ht="15.75" hidden="1">
      <c r="A125" s="35"/>
      <c r="B125" s="36"/>
      <c r="C125" s="36"/>
      <c r="D125" s="185"/>
      <c r="E125" s="186"/>
      <c r="F125" s="339"/>
      <c r="G125" s="340"/>
      <c r="H125" s="339"/>
      <c r="I125" s="340"/>
      <c r="J125" s="339"/>
      <c r="K125" s="340"/>
      <c r="L125" s="339"/>
      <c r="M125" s="340"/>
      <c r="N125" s="339"/>
      <c r="O125" s="340"/>
      <c r="P125" s="187"/>
      <c r="Q125" s="188"/>
      <c r="R125" s="199"/>
      <c r="S125" s="200"/>
      <c r="T125" s="37"/>
      <c r="U125" s="38"/>
      <c r="V125" s="39"/>
      <c r="Y125" s="42">
        <f t="shared" si="30"/>
        <v>0</v>
      </c>
      <c r="Z125" s="43">
        <f t="shared" si="31"/>
        <v>0</v>
      </c>
      <c r="AA125" s="42">
        <f t="shared" si="32"/>
        <v>0</v>
      </c>
      <c r="AB125" s="43">
        <f t="shared" si="33"/>
        <v>0</v>
      </c>
      <c r="AC125" s="42">
        <f t="shared" si="34"/>
        <v>0</v>
      </c>
      <c r="AD125" s="43">
        <f t="shared" si="35"/>
        <v>0</v>
      </c>
      <c r="AE125" s="42">
        <f t="shared" si="36"/>
        <v>0</v>
      </c>
      <c r="AF125" s="43">
        <f t="shared" si="37"/>
        <v>0</v>
      </c>
      <c r="AG125" s="42">
        <f t="shared" si="38"/>
        <v>0</v>
      </c>
      <c r="AH125" s="43">
        <f t="shared" si="39"/>
        <v>0</v>
      </c>
    </row>
    <row r="126" spans="1:34" ht="15.75" hidden="1">
      <c r="A126" s="35"/>
      <c r="B126" s="36"/>
      <c r="C126" s="36"/>
      <c r="D126" s="190"/>
      <c r="E126" s="186"/>
      <c r="F126" s="308"/>
      <c r="G126" s="335"/>
      <c r="H126" s="308"/>
      <c r="I126" s="335"/>
      <c r="J126" s="312"/>
      <c r="K126" s="337"/>
      <c r="L126" s="308"/>
      <c r="M126" s="335"/>
      <c r="N126" s="308"/>
      <c r="O126" s="335"/>
      <c r="P126" s="187"/>
      <c r="Q126" s="188"/>
      <c r="R126" s="199"/>
      <c r="S126" s="200"/>
      <c r="T126" s="37"/>
      <c r="U126" s="38"/>
      <c r="V126" s="39"/>
      <c r="Y126" s="42">
        <f t="shared" si="30"/>
        <v>0</v>
      </c>
      <c r="Z126" s="43">
        <f t="shared" si="31"/>
        <v>0</v>
      </c>
      <c r="AA126" s="42">
        <f t="shared" si="32"/>
        <v>0</v>
      </c>
      <c r="AB126" s="43">
        <f t="shared" si="33"/>
        <v>0</v>
      </c>
      <c r="AC126" s="42">
        <f t="shared" si="34"/>
        <v>0</v>
      </c>
      <c r="AD126" s="43">
        <f t="shared" si="35"/>
        <v>0</v>
      </c>
      <c r="AE126" s="42">
        <f t="shared" si="36"/>
        <v>0</v>
      </c>
      <c r="AF126" s="43">
        <f t="shared" si="37"/>
        <v>0</v>
      </c>
      <c r="AG126" s="42">
        <f t="shared" si="38"/>
        <v>0</v>
      </c>
      <c r="AH126" s="43">
        <f t="shared" si="39"/>
        <v>0</v>
      </c>
    </row>
    <row r="127" spans="1:34" ht="16.5" hidden="1" thickBot="1">
      <c r="A127" s="45"/>
      <c r="B127" s="46"/>
      <c r="C127" s="46"/>
      <c r="D127" s="192"/>
      <c r="E127" s="193"/>
      <c r="F127" s="310"/>
      <c r="G127" s="336"/>
      <c r="H127" s="310"/>
      <c r="I127" s="336"/>
      <c r="J127" s="310"/>
      <c r="K127" s="336"/>
      <c r="L127" s="310"/>
      <c r="M127" s="336"/>
      <c r="N127" s="310"/>
      <c r="O127" s="336"/>
      <c r="P127" s="194"/>
      <c r="Q127" s="195"/>
      <c r="R127" s="201"/>
      <c r="S127" s="202"/>
      <c r="T127" s="37"/>
      <c r="U127" s="38"/>
      <c r="V127" s="39"/>
      <c r="Y127" s="47">
        <f t="shared" si="30"/>
        <v>0</v>
      </c>
      <c r="Z127" s="48">
        <f t="shared" si="31"/>
        <v>0</v>
      </c>
      <c r="AA127" s="47">
        <f t="shared" si="32"/>
        <v>0</v>
      </c>
      <c r="AB127" s="48">
        <f t="shared" si="33"/>
        <v>0</v>
      </c>
      <c r="AC127" s="47">
        <f t="shared" si="34"/>
        <v>0</v>
      </c>
      <c r="AD127" s="48">
        <f t="shared" si="35"/>
        <v>0</v>
      </c>
      <c r="AE127" s="47">
        <f t="shared" si="36"/>
        <v>0</v>
      </c>
      <c r="AF127" s="48">
        <f t="shared" si="37"/>
        <v>0</v>
      </c>
      <c r="AG127" s="47">
        <f t="shared" si="38"/>
        <v>0</v>
      </c>
      <c r="AH127" s="48">
        <f t="shared" si="39"/>
        <v>0</v>
      </c>
    </row>
    <row r="128" ht="16.5" hidden="1" thickBot="1" thickTop="1"/>
    <row r="129" spans="1:19" ht="16.5" hidden="1" thickTop="1">
      <c r="A129" s="3"/>
      <c r="B129" s="4"/>
      <c r="C129" s="5"/>
      <c r="D129" s="154"/>
      <c r="E129" s="154"/>
      <c r="F129" s="155"/>
      <c r="G129" s="154"/>
      <c r="H129" s="156"/>
      <c r="I129" s="157"/>
      <c r="J129" s="296"/>
      <c r="K129" s="296"/>
      <c r="L129" s="296"/>
      <c r="M129" s="356"/>
      <c r="N129" s="158"/>
      <c r="O129" s="159"/>
      <c r="P129" s="299"/>
      <c r="Q129" s="299"/>
      <c r="R129" s="299"/>
      <c r="S129" s="357"/>
    </row>
    <row r="130" spans="1:19" ht="16.5" hidden="1" thickBot="1">
      <c r="A130" s="7"/>
      <c r="B130" s="8"/>
      <c r="C130" s="9"/>
      <c r="D130" s="300"/>
      <c r="E130" s="300"/>
      <c r="F130" s="358"/>
      <c r="G130" s="303"/>
      <c r="H130" s="359"/>
      <c r="I130" s="359"/>
      <c r="J130" s="304"/>
      <c r="K130" s="304"/>
      <c r="L130" s="304"/>
      <c r="M130" s="305"/>
      <c r="N130" s="160"/>
      <c r="O130" s="161"/>
      <c r="P130" s="306"/>
      <c r="Q130" s="306"/>
      <c r="R130" s="306"/>
      <c r="S130" s="360"/>
    </row>
    <row r="131" spans="1:22" ht="15.75" hidden="1" thickTop="1">
      <c r="A131" s="12"/>
      <c r="B131" s="13"/>
      <c r="C131" s="14"/>
      <c r="D131" s="352"/>
      <c r="E131" s="353"/>
      <c r="F131" s="352"/>
      <c r="G131" s="353"/>
      <c r="H131" s="352"/>
      <c r="I131" s="353"/>
      <c r="J131" s="352"/>
      <c r="K131" s="353"/>
      <c r="L131" s="352"/>
      <c r="M131" s="353"/>
      <c r="N131" s="162"/>
      <c r="O131" s="163"/>
      <c r="P131" s="164"/>
      <c r="Q131" s="165"/>
      <c r="R131" s="354"/>
      <c r="S131" s="355"/>
      <c r="T131" s="331"/>
      <c r="U131" s="332"/>
      <c r="V131" s="15"/>
    </row>
    <row r="132" spans="1:22" ht="15.75" hidden="1">
      <c r="A132" s="16"/>
      <c r="B132" s="17"/>
      <c r="C132" s="18"/>
      <c r="D132" s="166"/>
      <c r="E132" s="167"/>
      <c r="F132" s="169"/>
      <c r="G132" s="168"/>
      <c r="H132" s="169"/>
      <c r="I132" s="168"/>
      <c r="J132" s="169"/>
      <c r="K132" s="168"/>
      <c r="L132" s="169"/>
      <c r="M132" s="168"/>
      <c r="N132" s="170"/>
      <c r="O132" s="171"/>
      <c r="P132" s="172"/>
      <c r="Q132" s="173"/>
      <c r="R132" s="320"/>
      <c r="S132" s="321"/>
      <c r="T132" s="19"/>
      <c r="U132" s="19"/>
      <c r="V132" s="20"/>
    </row>
    <row r="133" spans="1:22" ht="15.75" hidden="1">
      <c r="A133" s="21"/>
      <c r="B133" s="17"/>
      <c r="C133" s="18"/>
      <c r="D133" s="174"/>
      <c r="E133" s="175"/>
      <c r="F133" s="176"/>
      <c r="G133" s="177"/>
      <c r="H133" s="174"/>
      <c r="I133" s="175"/>
      <c r="J133" s="174"/>
      <c r="K133" s="175"/>
      <c r="L133" s="174"/>
      <c r="M133" s="175"/>
      <c r="N133" s="170"/>
      <c r="O133" s="171"/>
      <c r="P133" s="172"/>
      <c r="Q133" s="173"/>
      <c r="R133" s="320"/>
      <c r="S133" s="321"/>
      <c r="T133" s="19"/>
      <c r="U133" s="19"/>
      <c r="V133" s="20"/>
    </row>
    <row r="134" spans="1:22" ht="15.75" hidden="1">
      <c r="A134" s="21"/>
      <c r="B134" s="17"/>
      <c r="C134" s="18"/>
      <c r="D134" s="174"/>
      <c r="E134" s="175"/>
      <c r="F134" s="174"/>
      <c r="G134" s="175"/>
      <c r="H134" s="176"/>
      <c r="I134" s="177"/>
      <c r="J134" s="174"/>
      <c r="K134" s="175"/>
      <c r="L134" s="174"/>
      <c r="M134" s="175"/>
      <c r="N134" s="170"/>
      <c r="O134" s="171"/>
      <c r="P134" s="172"/>
      <c r="Q134" s="173"/>
      <c r="R134" s="320"/>
      <c r="S134" s="321"/>
      <c r="T134" s="19"/>
      <c r="U134" s="19"/>
      <c r="V134" s="20"/>
    </row>
    <row r="135" spans="1:22" ht="16.5" hidden="1" thickBot="1">
      <c r="A135" s="21"/>
      <c r="B135" s="22"/>
      <c r="C135" s="18"/>
      <c r="D135" s="174"/>
      <c r="E135" s="175"/>
      <c r="F135" s="174"/>
      <c r="G135" s="175"/>
      <c r="H135" s="174"/>
      <c r="I135" s="175"/>
      <c r="J135" s="176"/>
      <c r="K135" s="177"/>
      <c r="L135" s="174"/>
      <c r="M135" s="175"/>
      <c r="N135" s="170"/>
      <c r="O135" s="171"/>
      <c r="P135" s="172"/>
      <c r="Q135" s="173"/>
      <c r="R135" s="344"/>
      <c r="S135" s="345"/>
      <c r="T135" s="19"/>
      <c r="U135" s="19"/>
      <c r="V135" s="20"/>
    </row>
    <row r="136" spans="1:24" ht="15.75" hidden="1" thickTop="1">
      <c r="A136" s="23"/>
      <c r="B136" s="24"/>
      <c r="C136" s="25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9"/>
      <c r="S136" s="180"/>
      <c r="T136" s="26"/>
      <c r="U136" s="27"/>
      <c r="V136" s="28"/>
      <c r="W136" s="27"/>
      <c r="X136" s="29"/>
    </row>
    <row r="137" spans="1:22" ht="15.75" hidden="1" thickBot="1">
      <c r="A137" s="30"/>
      <c r="B137" s="31"/>
      <c r="C137" s="32"/>
      <c r="D137" s="181"/>
      <c r="E137" s="182"/>
      <c r="F137" s="346"/>
      <c r="G137" s="347"/>
      <c r="H137" s="348"/>
      <c r="I137" s="349"/>
      <c r="J137" s="348"/>
      <c r="K137" s="349"/>
      <c r="L137" s="348"/>
      <c r="M137" s="349"/>
      <c r="N137" s="348"/>
      <c r="O137" s="349"/>
      <c r="P137" s="350"/>
      <c r="Q137" s="351"/>
      <c r="S137" s="196"/>
      <c r="T137" s="33"/>
      <c r="U137" s="34"/>
      <c r="V137" s="15"/>
    </row>
    <row r="138" spans="1:34" ht="15.75" hidden="1">
      <c r="A138" s="35"/>
      <c r="B138" s="36"/>
      <c r="C138" s="36"/>
      <c r="D138" s="185"/>
      <c r="E138" s="186"/>
      <c r="F138" s="276"/>
      <c r="G138" s="343"/>
      <c r="H138" s="339"/>
      <c r="I138" s="340"/>
      <c r="J138" s="339"/>
      <c r="K138" s="340"/>
      <c r="L138" s="339"/>
      <c r="M138" s="340"/>
      <c r="N138" s="341"/>
      <c r="O138" s="342"/>
      <c r="P138" s="187"/>
      <c r="Q138" s="188"/>
      <c r="R138" s="197"/>
      <c r="S138" s="198"/>
      <c r="T138" s="37"/>
      <c r="U138" s="38"/>
      <c r="V138" s="39"/>
      <c r="Y138" s="40">
        <f aca="true" t="shared" si="40" ref="Y138:Y143">IF(F138="",0,IF(LEFT(F138,1)="-",ABS(F138),(IF(F138&gt;9,F138+2,11))))</f>
        <v>0</v>
      </c>
      <c r="Z138" s="41">
        <f aca="true" t="shared" si="41" ref="Z138:Z143">IF(F138="",0,IF(LEFT(F138,1)="-",(IF(ABS(F138)&gt;9,(ABS(F138)+2),11)),F138))</f>
        <v>0</v>
      </c>
      <c r="AA138" s="40">
        <f aca="true" t="shared" si="42" ref="AA138:AA143">IF(H138="",0,IF(LEFT(H138,1)="-",ABS(H138),(IF(H138&gt;9,H138+2,11))))</f>
        <v>0</v>
      </c>
      <c r="AB138" s="41">
        <f aca="true" t="shared" si="43" ref="AB138:AB143">IF(H138="",0,IF(LEFT(H138,1)="-",(IF(ABS(H138)&gt;9,(ABS(H138)+2),11)),H138))</f>
        <v>0</v>
      </c>
      <c r="AC138" s="40">
        <f aca="true" t="shared" si="44" ref="AC138:AC143">IF(J138="",0,IF(LEFT(J138,1)="-",ABS(J138),(IF(J138&gt;9,J138+2,11))))</f>
        <v>0</v>
      </c>
      <c r="AD138" s="41">
        <f aca="true" t="shared" si="45" ref="AD138:AD143">IF(J138="",0,IF(LEFT(J138,1)="-",(IF(ABS(J138)&gt;9,(ABS(J138)+2),11)),J138))</f>
        <v>0</v>
      </c>
      <c r="AE138" s="40">
        <f aca="true" t="shared" si="46" ref="AE138:AE143">IF(L138="",0,IF(LEFT(L138,1)="-",ABS(L138),(IF(L138&gt;9,L138+2,11))))</f>
        <v>0</v>
      </c>
      <c r="AF138" s="41">
        <f aca="true" t="shared" si="47" ref="AF138:AF143">IF(L138="",0,IF(LEFT(L138,1)="-",(IF(ABS(L138)&gt;9,(ABS(L138)+2),11)),L138))</f>
        <v>0</v>
      </c>
      <c r="AG138" s="40">
        <f aca="true" t="shared" si="48" ref="AG138:AG143">IF(N138="",0,IF(LEFT(N138,1)="-",ABS(N138),(IF(N138&gt;9,N138+2,11))))</f>
        <v>0</v>
      </c>
      <c r="AH138" s="41">
        <f aca="true" t="shared" si="49" ref="AH138:AH143">IF(N138="",0,IF(LEFT(N138,1)="-",(IF(ABS(N138)&gt;9,(ABS(N138)+2),11)),N138))</f>
        <v>0</v>
      </c>
    </row>
    <row r="139" spans="1:34" ht="15.75" hidden="1">
      <c r="A139" s="35"/>
      <c r="B139" s="36"/>
      <c r="C139" s="36"/>
      <c r="D139" s="190"/>
      <c r="E139" s="186"/>
      <c r="F139" s="308"/>
      <c r="G139" s="335"/>
      <c r="H139" s="308"/>
      <c r="I139" s="335"/>
      <c r="J139" s="308"/>
      <c r="K139" s="335"/>
      <c r="L139" s="308"/>
      <c r="M139" s="335"/>
      <c r="N139" s="308"/>
      <c r="O139" s="335"/>
      <c r="P139" s="187"/>
      <c r="Q139" s="188"/>
      <c r="R139" s="199"/>
      <c r="S139" s="200"/>
      <c r="T139" s="37"/>
      <c r="U139" s="38"/>
      <c r="V139" s="39"/>
      <c r="Y139" s="42">
        <f t="shared" si="40"/>
        <v>0</v>
      </c>
      <c r="Z139" s="43">
        <f t="shared" si="41"/>
        <v>0</v>
      </c>
      <c r="AA139" s="42">
        <f t="shared" si="42"/>
        <v>0</v>
      </c>
      <c r="AB139" s="43">
        <f t="shared" si="43"/>
        <v>0</v>
      </c>
      <c r="AC139" s="42">
        <f t="shared" si="44"/>
        <v>0</v>
      </c>
      <c r="AD139" s="43">
        <f t="shared" si="45"/>
        <v>0</v>
      </c>
      <c r="AE139" s="42">
        <f t="shared" si="46"/>
        <v>0</v>
      </c>
      <c r="AF139" s="43">
        <f t="shared" si="47"/>
        <v>0</v>
      </c>
      <c r="AG139" s="42">
        <f t="shared" si="48"/>
        <v>0</v>
      </c>
      <c r="AH139" s="43">
        <f t="shared" si="49"/>
        <v>0</v>
      </c>
    </row>
    <row r="140" spans="1:34" ht="16.5" hidden="1" thickBot="1">
      <c r="A140" s="35"/>
      <c r="B140" s="44"/>
      <c r="C140" s="44"/>
      <c r="D140" s="181"/>
      <c r="E140" s="182"/>
      <c r="F140" s="313"/>
      <c r="G140" s="338"/>
      <c r="H140" s="313"/>
      <c r="I140" s="338"/>
      <c r="J140" s="313"/>
      <c r="K140" s="338"/>
      <c r="L140" s="313"/>
      <c r="M140" s="338"/>
      <c r="N140" s="313"/>
      <c r="O140" s="338"/>
      <c r="P140" s="187"/>
      <c r="Q140" s="188"/>
      <c r="R140" s="199"/>
      <c r="S140" s="200"/>
      <c r="T140" s="37"/>
      <c r="U140" s="38"/>
      <c r="V140" s="39"/>
      <c r="Y140" s="42">
        <f t="shared" si="40"/>
        <v>0</v>
      </c>
      <c r="Z140" s="43">
        <f t="shared" si="41"/>
        <v>0</v>
      </c>
      <c r="AA140" s="42">
        <f t="shared" si="42"/>
        <v>0</v>
      </c>
      <c r="AB140" s="43">
        <f t="shared" si="43"/>
        <v>0</v>
      </c>
      <c r="AC140" s="42">
        <f t="shared" si="44"/>
        <v>0</v>
      </c>
      <c r="AD140" s="43">
        <f t="shared" si="45"/>
        <v>0</v>
      </c>
      <c r="AE140" s="42">
        <f t="shared" si="46"/>
        <v>0</v>
      </c>
      <c r="AF140" s="43">
        <f t="shared" si="47"/>
        <v>0</v>
      </c>
      <c r="AG140" s="42">
        <f t="shared" si="48"/>
        <v>0</v>
      </c>
      <c r="AH140" s="43">
        <f t="shared" si="49"/>
        <v>0</v>
      </c>
    </row>
    <row r="141" spans="1:34" ht="15.75" hidden="1">
      <c r="A141" s="35"/>
      <c r="B141" s="36"/>
      <c r="C141" s="36"/>
      <c r="D141" s="185"/>
      <c r="E141" s="186"/>
      <c r="F141" s="339"/>
      <c r="G141" s="340"/>
      <c r="H141" s="339"/>
      <c r="I141" s="340"/>
      <c r="J141" s="339"/>
      <c r="K141" s="340"/>
      <c r="L141" s="339"/>
      <c r="M141" s="340"/>
      <c r="N141" s="339"/>
      <c r="O141" s="340"/>
      <c r="P141" s="187"/>
      <c r="Q141" s="188"/>
      <c r="R141" s="199"/>
      <c r="S141" s="200"/>
      <c r="T141" s="37"/>
      <c r="U141" s="38"/>
      <c r="V141" s="39"/>
      <c r="Y141" s="42">
        <f t="shared" si="40"/>
        <v>0</v>
      </c>
      <c r="Z141" s="43">
        <f t="shared" si="41"/>
        <v>0</v>
      </c>
      <c r="AA141" s="42">
        <f t="shared" si="42"/>
        <v>0</v>
      </c>
      <c r="AB141" s="43">
        <f t="shared" si="43"/>
        <v>0</v>
      </c>
      <c r="AC141" s="42">
        <f t="shared" si="44"/>
        <v>0</v>
      </c>
      <c r="AD141" s="43">
        <f t="shared" si="45"/>
        <v>0</v>
      </c>
      <c r="AE141" s="42">
        <f t="shared" si="46"/>
        <v>0</v>
      </c>
      <c r="AF141" s="43">
        <f t="shared" si="47"/>
        <v>0</v>
      </c>
      <c r="AG141" s="42">
        <f t="shared" si="48"/>
        <v>0</v>
      </c>
      <c r="AH141" s="43">
        <f t="shared" si="49"/>
        <v>0</v>
      </c>
    </row>
    <row r="142" spans="1:34" ht="15.75" hidden="1">
      <c r="A142" s="35"/>
      <c r="B142" s="36"/>
      <c r="C142" s="36"/>
      <c r="D142" s="190"/>
      <c r="E142" s="186"/>
      <c r="F142" s="308"/>
      <c r="G142" s="335"/>
      <c r="H142" s="308"/>
      <c r="I142" s="335"/>
      <c r="J142" s="312"/>
      <c r="K142" s="337"/>
      <c r="L142" s="308"/>
      <c r="M142" s="335"/>
      <c r="N142" s="308"/>
      <c r="O142" s="335"/>
      <c r="P142" s="187"/>
      <c r="Q142" s="188"/>
      <c r="R142" s="199"/>
      <c r="S142" s="200"/>
      <c r="T142" s="37"/>
      <c r="U142" s="38"/>
      <c r="V142" s="39"/>
      <c r="Y142" s="42">
        <f t="shared" si="40"/>
        <v>0</v>
      </c>
      <c r="Z142" s="43">
        <f t="shared" si="41"/>
        <v>0</v>
      </c>
      <c r="AA142" s="42">
        <f t="shared" si="42"/>
        <v>0</v>
      </c>
      <c r="AB142" s="43">
        <f t="shared" si="43"/>
        <v>0</v>
      </c>
      <c r="AC142" s="42">
        <f t="shared" si="44"/>
        <v>0</v>
      </c>
      <c r="AD142" s="43">
        <f t="shared" si="45"/>
        <v>0</v>
      </c>
      <c r="AE142" s="42">
        <f t="shared" si="46"/>
        <v>0</v>
      </c>
      <c r="AF142" s="43">
        <f t="shared" si="47"/>
        <v>0</v>
      </c>
      <c r="AG142" s="42">
        <f t="shared" si="48"/>
        <v>0</v>
      </c>
      <c r="AH142" s="43">
        <f t="shared" si="49"/>
        <v>0</v>
      </c>
    </row>
    <row r="143" spans="1:34" ht="16.5" hidden="1" thickBot="1">
      <c r="A143" s="45"/>
      <c r="B143" s="46"/>
      <c r="C143" s="46"/>
      <c r="D143" s="192"/>
      <c r="E143" s="193"/>
      <c r="F143" s="310"/>
      <c r="G143" s="336"/>
      <c r="H143" s="310"/>
      <c r="I143" s="336"/>
      <c r="J143" s="310"/>
      <c r="K143" s="336"/>
      <c r="L143" s="310"/>
      <c r="M143" s="336"/>
      <c r="N143" s="310"/>
      <c r="O143" s="336"/>
      <c r="P143" s="194"/>
      <c r="Q143" s="195"/>
      <c r="R143" s="201"/>
      <c r="S143" s="202"/>
      <c r="T143" s="37"/>
      <c r="U143" s="38"/>
      <c r="V143" s="39"/>
      <c r="Y143" s="47">
        <f t="shared" si="40"/>
        <v>0</v>
      </c>
      <c r="Z143" s="48">
        <f t="shared" si="41"/>
        <v>0</v>
      </c>
      <c r="AA143" s="47">
        <f t="shared" si="42"/>
        <v>0</v>
      </c>
      <c r="AB143" s="48">
        <f t="shared" si="43"/>
        <v>0</v>
      </c>
      <c r="AC143" s="47">
        <f t="shared" si="44"/>
        <v>0</v>
      </c>
      <c r="AD143" s="48">
        <f t="shared" si="45"/>
        <v>0</v>
      </c>
      <c r="AE143" s="47">
        <f t="shared" si="46"/>
        <v>0</v>
      </c>
      <c r="AF143" s="48">
        <f t="shared" si="47"/>
        <v>0</v>
      </c>
      <c r="AG143" s="47">
        <f t="shared" si="48"/>
        <v>0</v>
      </c>
      <c r="AH143" s="48">
        <f t="shared" si="49"/>
        <v>0</v>
      </c>
    </row>
  </sheetData>
  <mergeCells count="477">
    <mergeCell ref="J1:M1"/>
    <mergeCell ref="P1:S1"/>
    <mergeCell ref="D2:F2"/>
    <mergeCell ref="G2:I2"/>
    <mergeCell ref="J2:M2"/>
    <mergeCell ref="P2:S2"/>
    <mergeCell ref="D3:E3"/>
    <mergeCell ref="F3:G3"/>
    <mergeCell ref="H3:I3"/>
    <mergeCell ref="J3:K3"/>
    <mergeCell ref="L3:M3"/>
    <mergeCell ref="R3:S3"/>
    <mergeCell ref="T3:U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P17:S17"/>
    <mergeCell ref="D18:F18"/>
    <mergeCell ref="G18:I18"/>
    <mergeCell ref="J18:M18"/>
    <mergeCell ref="P18:S18"/>
    <mergeCell ref="D19:E19"/>
    <mergeCell ref="F19:G19"/>
    <mergeCell ref="H19:I19"/>
    <mergeCell ref="J19:K19"/>
    <mergeCell ref="L19:M19"/>
    <mergeCell ref="R19:S19"/>
    <mergeCell ref="T19:U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P33:S33"/>
    <mergeCell ref="D34:F34"/>
    <mergeCell ref="G34:I34"/>
    <mergeCell ref="J34:M34"/>
    <mergeCell ref="P34:S34"/>
    <mergeCell ref="D35:E35"/>
    <mergeCell ref="F35:G35"/>
    <mergeCell ref="H35:I35"/>
    <mergeCell ref="J35:K35"/>
    <mergeCell ref="L35:M35"/>
    <mergeCell ref="R35:S35"/>
    <mergeCell ref="T35:U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P49:S49"/>
    <mergeCell ref="D50:F50"/>
    <mergeCell ref="G50:I50"/>
    <mergeCell ref="J50:M50"/>
    <mergeCell ref="P50:S50"/>
    <mergeCell ref="D51:E51"/>
    <mergeCell ref="F51:G51"/>
    <mergeCell ref="H51:I51"/>
    <mergeCell ref="J51:K51"/>
    <mergeCell ref="L51:M51"/>
    <mergeCell ref="R51:S51"/>
    <mergeCell ref="T51:U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P65:S65"/>
    <mergeCell ref="D66:F66"/>
    <mergeCell ref="G66:I66"/>
    <mergeCell ref="J66:M66"/>
    <mergeCell ref="P66:S66"/>
    <mergeCell ref="D67:E67"/>
    <mergeCell ref="F67:G67"/>
    <mergeCell ref="H67:I67"/>
    <mergeCell ref="J67:K67"/>
    <mergeCell ref="L67:M67"/>
    <mergeCell ref="R67:S67"/>
    <mergeCell ref="T67:U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P81:S81"/>
    <mergeCell ref="D82:F82"/>
    <mergeCell ref="G82:I82"/>
    <mergeCell ref="J82:M82"/>
    <mergeCell ref="P82:S82"/>
    <mergeCell ref="D83:E83"/>
    <mergeCell ref="F83:G83"/>
    <mergeCell ref="H83:I83"/>
    <mergeCell ref="J83:K83"/>
    <mergeCell ref="L83:M83"/>
    <mergeCell ref="R83:S83"/>
    <mergeCell ref="T83:U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J97:M97"/>
    <mergeCell ref="P97:S97"/>
    <mergeCell ref="D98:F98"/>
    <mergeCell ref="G98:I98"/>
    <mergeCell ref="J98:M98"/>
    <mergeCell ref="P98:S98"/>
    <mergeCell ref="D99:E99"/>
    <mergeCell ref="F99:G99"/>
    <mergeCell ref="H99:I99"/>
    <mergeCell ref="J99:K99"/>
    <mergeCell ref="L99:M99"/>
    <mergeCell ref="R99:S99"/>
    <mergeCell ref="T99:U99"/>
    <mergeCell ref="R100:S100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J113:M113"/>
    <mergeCell ref="P113:S113"/>
    <mergeCell ref="D114:F114"/>
    <mergeCell ref="G114:I114"/>
    <mergeCell ref="J114:M114"/>
    <mergeCell ref="P114:S114"/>
    <mergeCell ref="D115:E115"/>
    <mergeCell ref="F115:G115"/>
    <mergeCell ref="H115:I115"/>
    <mergeCell ref="J115:K115"/>
    <mergeCell ref="L115:M115"/>
    <mergeCell ref="R115:S115"/>
    <mergeCell ref="T115:U115"/>
    <mergeCell ref="R116:S116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J129:M129"/>
    <mergeCell ref="P129:S129"/>
    <mergeCell ref="D130:F130"/>
    <mergeCell ref="G130:I130"/>
    <mergeCell ref="J130:M130"/>
    <mergeCell ref="P130:S130"/>
    <mergeCell ref="D131:E131"/>
    <mergeCell ref="F131:G131"/>
    <mergeCell ref="H131:I131"/>
    <mergeCell ref="J131:K131"/>
    <mergeCell ref="L131:M131"/>
    <mergeCell ref="R131:S131"/>
    <mergeCell ref="T131:U131"/>
    <mergeCell ref="R132:S132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5"/>
  <dimension ref="A1:AT239"/>
  <sheetViews>
    <sheetView workbookViewId="0" topLeftCell="A1">
      <selection activeCell="A1" sqref="A1"/>
    </sheetView>
  </sheetViews>
  <sheetFormatPr defaultColWidth="8.88671875" defaultRowHeight="15"/>
  <cols>
    <col min="1" max="1" width="3.5546875" style="0" customWidth="1"/>
    <col min="2" max="2" width="20.21484375" style="0" customWidth="1"/>
    <col min="3" max="3" width="11.99609375" style="0" customWidth="1"/>
    <col min="4" max="14" width="2.99609375" style="184" customWidth="1"/>
    <col min="15" max="15" width="3.10546875" style="184" customWidth="1"/>
    <col min="16" max="16" width="2.99609375" style="184" customWidth="1"/>
    <col min="17" max="17" width="2.88671875" style="184" customWidth="1"/>
    <col min="18" max="19" width="2.77734375" style="184" customWidth="1"/>
    <col min="20" max="24" width="3.10546875" style="0" customWidth="1"/>
    <col min="25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6.5" thickTop="1">
      <c r="A1" s="3"/>
      <c r="B1" s="4" t="s">
        <v>58</v>
      </c>
      <c r="C1" s="5"/>
      <c r="D1" s="154"/>
      <c r="E1" s="154"/>
      <c r="F1" s="155"/>
      <c r="G1" s="154"/>
      <c r="H1" s="156" t="s">
        <v>5</v>
      </c>
      <c r="I1" s="157"/>
      <c r="J1" s="296" t="s">
        <v>129</v>
      </c>
      <c r="K1" s="369"/>
      <c r="L1" s="369"/>
      <c r="M1" s="370"/>
      <c r="N1" s="158" t="s">
        <v>6</v>
      </c>
      <c r="O1" s="159"/>
      <c r="P1" s="299" t="s">
        <v>61</v>
      </c>
      <c r="Q1" s="295"/>
      <c r="R1" s="295"/>
      <c r="S1" s="333"/>
      <c r="AS1" s="2"/>
      <c r="AT1" s="1"/>
    </row>
    <row r="2" spans="1:46" ht="16.5" thickBot="1">
      <c r="A2" s="7"/>
      <c r="B2" s="8" t="s">
        <v>59</v>
      </c>
      <c r="C2" s="9" t="s">
        <v>7</v>
      </c>
      <c r="D2" s="300">
        <v>1</v>
      </c>
      <c r="E2" s="371"/>
      <c r="F2" s="372"/>
      <c r="G2" s="303" t="s">
        <v>8</v>
      </c>
      <c r="H2" s="373"/>
      <c r="I2" s="373"/>
      <c r="J2" s="304">
        <v>39144</v>
      </c>
      <c r="K2" s="304"/>
      <c r="L2" s="304"/>
      <c r="M2" s="305"/>
      <c r="N2" s="160" t="s">
        <v>9</v>
      </c>
      <c r="O2" s="161"/>
      <c r="P2" s="306" t="s">
        <v>220</v>
      </c>
      <c r="Q2" s="374"/>
      <c r="R2" s="374"/>
      <c r="S2" s="375"/>
      <c r="AS2" s="2"/>
      <c r="AT2" s="1"/>
    </row>
    <row r="3" spans="1:46" ht="15.75" thickTop="1">
      <c r="A3" s="12"/>
      <c r="B3" s="13" t="s">
        <v>15</v>
      </c>
      <c r="C3" s="14" t="s">
        <v>0</v>
      </c>
      <c r="D3" s="352" t="s">
        <v>16</v>
      </c>
      <c r="E3" s="368"/>
      <c r="F3" s="352" t="s">
        <v>17</v>
      </c>
      <c r="G3" s="368"/>
      <c r="H3" s="352" t="s">
        <v>18</v>
      </c>
      <c r="I3" s="368"/>
      <c r="J3" s="352"/>
      <c r="K3" s="368"/>
      <c r="L3" s="352"/>
      <c r="M3" s="368"/>
      <c r="N3" s="162" t="s">
        <v>20</v>
      </c>
      <c r="O3" s="163" t="s">
        <v>21</v>
      </c>
      <c r="P3" s="164" t="s">
        <v>22</v>
      </c>
      <c r="Q3" s="165"/>
      <c r="R3" s="354" t="s">
        <v>23</v>
      </c>
      <c r="S3" s="355"/>
      <c r="V3" s="15"/>
      <c r="AS3" s="2"/>
      <c r="AT3" s="1"/>
    </row>
    <row r="4" spans="1:46" ht="15.75">
      <c r="A4" s="16" t="s">
        <v>16</v>
      </c>
      <c r="B4" s="17" t="s">
        <v>130</v>
      </c>
      <c r="C4" s="18" t="s">
        <v>151</v>
      </c>
      <c r="D4" s="166"/>
      <c r="E4" s="167"/>
      <c r="F4" s="169"/>
      <c r="G4" s="168"/>
      <c r="H4" s="169"/>
      <c r="I4" s="168"/>
      <c r="J4" s="169"/>
      <c r="K4" s="168"/>
      <c r="L4" s="169"/>
      <c r="M4" s="168"/>
      <c r="N4" s="170"/>
      <c r="O4" s="171"/>
      <c r="P4" s="172"/>
      <c r="Q4" s="173"/>
      <c r="R4" s="320" t="s">
        <v>16</v>
      </c>
      <c r="S4" s="321"/>
      <c r="T4" s="19"/>
      <c r="U4" s="19"/>
      <c r="V4" s="20"/>
      <c r="AS4" s="2"/>
      <c r="AT4" s="1"/>
    </row>
    <row r="5" spans="1:46" ht="15.75">
      <c r="A5" s="21" t="s">
        <v>17</v>
      </c>
      <c r="B5" s="17" t="s">
        <v>257</v>
      </c>
      <c r="C5" s="18" t="s">
        <v>258</v>
      </c>
      <c r="D5" s="174"/>
      <c r="E5" s="175"/>
      <c r="F5" s="176"/>
      <c r="G5" s="177"/>
      <c r="H5" s="174"/>
      <c r="I5" s="175"/>
      <c r="J5" s="174"/>
      <c r="K5" s="175"/>
      <c r="L5" s="174"/>
      <c r="M5" s="175"/>
      <c r="N5" s="170"/>
      <c r="O5" s="171"/>
      <c r="P5" s="172"/>
      <c r="Q5" s="173"/>
      <c r="R5" s="320" t="s">
        <v>17</v>
      </c>
      <c r="S5" s="321"/>
      <c r="T5" s="19"/>
      <c r="U5" s="19"/>
      <c r="V5" s="20"/>
      <c r="AS5" s="2"/>
      <c r="AT5" s="1"/>
    </row>
    <row r="6" spans="1:45" ht="15.75">
      <c r="A6" s="21" t="s">
        <v>18</v>
      </c>
      <c r="B6" s="17" t="s">
        <v>131</v>
      </c>
      <c r="C6" s="18" t="s">
        <v>152</v>
      </c>
      <c r="D6" s="174"/>
      <c r="E6" s="175"/>
      <c r="F6" s="174"/>
      <c r="G6" s="175"/>
      <c r="H6" s="176"/>
      <c r="I6" s="177"/>
      <c r="J6" s="174"/>
      <c r="K6" s="175"/>
      <c r="L6" s="174"/>
      <c r="M6" s="175"/>
      <c r="N6" s="170"/>
      <c r="O6" s="171"/>
      <c r="P6" s="172"/>
      <c r="Q6" s="173"/>
      <c r="R6" s="320" t="s">
        <v>18</v>
      </c>
      <c r="S6" s="321"/>
      <c r="T6" s="19"/>
      <c r="U6" s="19"/>
      <c r="V6" s="20"/>
      <c r="AS6" s="2"/>
    </row>
    <row r="7" spans="1:45" ht="16.5" thickBot="1">
      <c r="A7" s="21" t="s">
        <v>19</v>
      </c>
      <c r="B7" s="22"/>
      <c r="C7" s="18"/>
      <c r="D7" s="174"/>
      <c r="E7" s="175"/>
      <c r="F7" s="174"/>
      <c r="G7" s="175"/>
      <c r="H7" s="174"/>
      <c r="I7" s="175"/>
      <c r="J7" s="176"/>
      <c r="K7" s="177"/>
      <c r="L7" s="174"/>
      <c r="M7" s="175"/>
      <c r="N7" s="170"/>
      <c r="O7" s="171"/>
      <c r="P7" s="172"/>
      <c r="Q7" s="173"/>
      <c r="R7" s="320"/>
      <c r="S7" s="321"/>
      <c r="T7" s="19"/>
      <c r="U7" s="19"/>
      <c r="V7" s="20"/>
      <c r="AS7" s="2"/>
    </row>
    <row r="8" spans="1:45" ht="15.75" thickTop="1">
      <c r="A8" s="23"/>
      <c r="B8" s="24" t="s">
        <v>45</v>
      </c>
      <c r="C8" s="25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9"/>
      <c r="S8" s="180"/>
      <c r="T8" s="26"/>
      <c r="U8" s="27"/>
      <c r="V8" s="28"/>
      <c r="W8" s="27"/>
      <c r="X8" s="29"/>
      <c r="AS8" s="2"/>
    </row>
    <row r="9" spans="1:45" ht="15.75" thickBot="1">
      <c r="A9" s="30"/>
      <c r="B9" s="31" t="s">
        <v>31</v>
      </c>
      <c r="C9" s="32"/>
      <c r="D9" s="181"/>
      <c r="E9" s="182"/>
      <c r="F9" s="346" t="s">
        <v>32</v>
      </c>
      <c r="G9" s="347"/>
      <c r="H9" s="348" t="s">
        <v>33</v>
      </c>
      <c r="I9" s="347"/>
      <c r="J9" s="346" t="s">
        <v>34</v>
      </c>
      <c r="K9" s="347"/>
      <c r="L9" s="346" t="s">
        <v>35</v>
      </c>
      <c r="M9" s="347"/>
      <c r="N9" s="346" t="s">
        <v>36</v>
      </c>
      <c r="O9" s="347"/>
      <c r="P9" s="350"/>
      <c r="Q9" s="367"/>
      <c r="R9" s="184" t="s">
        <v>206</v>
      </c>
      <c r="S9" s="196"/>
      <c r="T9" s="33"/>
      <c r="U9" s="34"/>
      <c r="V9" s="15"/>
      <c r="AS9" s="2"/>
    </row>
    <row r="10" spans="1:45" ht="15.75">
      <c r="A10" s="35" t="s">
        <v>38</v>
      </c>
      <c r="B10" s="36" t="str">
        <f>IF(B4&gt;"",B4,"")</f>
        <v>A.Kontala&amp;T.Tamminen</v>
      </c>
      <c r="C10" s="36" t="str">
        <f>IF(B6&gt;"",B6,"")</f>
        <v>E.Kallio&amp;M.Pietilä</v>
      </c>
      <c r="D10" s="185"/>
      <c r="E10" s="186"/>
      <c r="F10" s="318" t="s">
        <v>232</v>
      </c>
      <c r="G10" s="319"/>
      <c r="H10" s="315" t="s">
        <v>231</v>
      </c>
      <c r="I10" s="366"/>
      <c r="J10" s="315" t="s">
        <v>247</v>
      </c>
      <c r="K10" s="366"/>
      <c r="L10" s="315"/>
      <c r="M10" s="366"/>
      <c r="N10" s="317"/>
      <c r="O10" s="366"/>
      <c r="P10" s="259"/>
      <c r="Q10" s="188"/>
      <c r="R10" s="260" t="s">
        <v>221</v>
      </c>
      <c r="S10" s="198"/>
      <c r="T10" s="37"/>
      <c r="U10" s="38"/>
      <c r="V10" s="39"/>
      <c r="Y10" s="40"/>
      <c r="Z10" s="41"/>
      <c r="AA10" s="40"/>
      <c r="AB10" s="41"/>
      <c r="AC10" s="40"/>
      <c r="AD10" s="41"/>
      <c r="AE10" s="40"/>
      <c r="AF10" s="41"/>
      <c r="AG10" s="40"/>
      <c r="AH10" s="41"/>
      <c r="AS10" s="11"/>
    </row>
    <row r="11" spans="1:45" ht="15.75">
      <c r="A11" s="35" t="s">
        <v>39</v>
      </c>
      <c r="B11" s="36"/>
      <c r="C11" s="36">
        <f>IF(B7&gt;"",B7,"")</f>
      </c>
      <c r="D11" s="190"/>
      <c r="E11" s="186"/>
      <c r="F11" s="308"/>
      <c r="G11" s="363"/>
      <c r="H11" s="308"/>
      <c r="I11" s="363"/>
      <c r="J11" s="308"/>
      <c r="K11" s="363"/>
      <c r="L11" s="308"/>
      <c r="M11" s="363"/>
      <c r="N11" s="308"/>
      <c r="O11" s="363"/>
      <c r="P11" s="259"/>
      <c r="Q11" s="188"/>
      <c r="R11" s="261"/>
      <c r="S11" s="200"/>
      <c r="T11" s="37"/>
      <c r="U11" s="38"/>
      <c r="V11" s="39"/>
      <c r="Y11" s="42"/>
      <c r="Z11" s="43"/>
      <c r="AA11" s="42"/>
      <c r="AB11" s="43"/>
      <c r="AC11" s="42"/>
      <c r="AD11" s="43"/>
      <c r="AE11" s="42"/>
      <c r="AF11" s="43"/>
      <c r="AG11" s="42"/>
      <c r="AH11" s="43"/>
      <c r="AS11" s="11"/>
    </row>
    <row r="12" spans="1:45" ht="16.5" thickBot="1">
      <c r="A12" s="35" t="s">
        <v>40</v>
      </c>
      <c r="B12" s="44"/>
      <c r="C12" s="44">
        <f>IF(B7&gt;"",B7,"")</f>
      </c>
      <c r="D12" s="181"/>
      <c r="E12" s="182"/>
      <c r="F12" s="313"/>
      <c r="G12" s="365"/>
      <c r="H12" s="313"/>
      <c r="I12" s="365"/>
      <c r="J12" s="313"/>
      <c r="K12" s="365"/>
      <c r="L12" s="313"/>
      <c r="M12" s="365"/>
      <c r="N12" s="313"/>
      <c r="O12" s="365"/>
      <c r="P12" s="259"/>
      <c r="Q12" s="188"/>
      <c r="R12" s="261"/>
      <c r="S12" s="200"/>
      <c r="T12" s="37"/>
      <c r="U12" s="38"/>
      <c r="V12" s="39"/>
      <c r="Y12" s="42"/>
      <c r="Z12" s="43"/>
      <c r="AA12" s="42"/>
      <c r="AB12" s="43"/>
      <c r="AC12" s="42"/>
      <c r="AD12" s="43"/>
      <c r="AE12" s="42"/>
      <c r="AF12" s="43"/>
      <c r="AG12" s="42"/>
      <c r="AH12" s="43"/>
      <c r="AS12" s="11"/>
    </row>
    <row r="13" spans="1:34" ht="15.75">
      <c r="A13" s="35" t="s">
        <v>41</v>
      </c>
      <c r="B13" s="36" t="str">
        <f>IF(B5&gt;"",B5,"")</f>
        <v>M.Kairinen&amp;J.Utriainen</v>
      </c>
      <c r="C13" s="36" t="str">
        <f>IF(B6&gt;"",B6,"")</f>
        <v>E.Kallio&amp;M.Pietilä</v>
      </c>
      <c r="D13" s="185"/>
      <c r="E13" s="186"/>
      <c r="F13" s="315" t="s">
        <v>250</v>
      </c>
      <c r="G13" s="366"/>
      <c r="H13" s="315" t="s">
        <v>247</v>
      </c>
      <c r="I13" s="366"/>
      <c r="J13" s="315" t="s">
        <v>241</v>
      </c>
      <c r="K13" s="366"/>
      <c r="L13" s="315"/>
      <c r="M13" s="366"/>
      <c r="N13" s="315"/>
      <c r="O13" s="366"/>
      <c r="P13" s="259"/>
      <c r="Q13" s="188"/>
      <c r="R13" s="261">
        <v>13</v>
      </c>
      <c r="S13" s="200"/>
      <c r="T13" s="37"/>
      <c r="U13" s="38"/>
      <c r="V13" s="39"/>
      <c r="Y13" s="42"/>
      <c r="Z13" s="43"/>
      <c r="AA13" s="42"/>
      <c r="AB13" s="43"/>
      <c r="AC13" s="42"/>
      <c r="AD13" s="43"/>
      <c r="AE13" s="42"/>
      <c r="AF13" s="43"/>
      <c r="AG13" s="42"/>
      <c r="AH13" s="43"/>
    </row>
    <row r="14" spans="1:34" ht="15.75">
      <c r="A14" s="35" t="s">
        <v>42</v>
      </c>
      <c r="B14" s="36" t="str">
        <f>IF(B4&gt;"",B4,"")</f>
        <v>A.Kontala&amp;T.Tamminen</v>
      </c>
      <c r="C14" s="36" t="str">
        <f>IF(B5&gt;"",B5,"")</f>
        <v>M.Kairinen&amp;J.Utriainen</v>
      </c>
      <c r="D14" s="190"/>
      <c r="E14" s="186"/>
      <c r="F14" s="308" t="s">
        <v>241</v>
      </c>
      <c r="G14" s="363"/>
      <c r="H14" s="308" t="s">
        <v>238</v>
      </c>
      <c r="I14" s="363"/>
      <c r="J14" s="308" t="s">
        <v>247</v>
      </c>
      <c r="K14" s="363"/>
      <c r="L14" s="308"/>
      <c r="M14" s="363"/>
      <c r="N14" s="308"/>
      <c r="O14" s="363"/>
      <c r="P14" s="259"/>
      <c r="Q14" s="188"/>
      <c r="R14" s="261" t="s">
        <v>222</v>
      </c>
      <c r="S14" s="200"/>
      <c r="T14" s="37"/>
      <c r="U14" s="38"/>
      <c r="V14" s="39"/>
      <c r="Y14" s="42"/>
      <c r="Z14" s="43"/>
      <c r="AA14" s="42"/>
      <c r="AB14" s="43"/>
      <c r="AC14" s="42"/>
      <c r="AD14" s="43"/>
      <c r="AE14" s="42"/>
      <c r="AF14" s="43"/>
      <c r="AG14" s="42"/>
      <c r="AH14" s="43"/>
    </row>
    <row r="15" spans="1:34" ht="16.5" thickBot="1">
      <c r="A15" s="45" t="s">
        <v>43</v>
      </c>
      <c r="B15" s="46"/>
      <c r="C15" s="46">
        <f>IF(B7&gt;"",B7,"")</f>
      </c>
      <c r="D15" s="192"/>
      <c r="E15" s="193"/>
      <c r="F15" s="310"/>
      <c r="G15" s="364"/>
      <c r="H15" s="310"/>
      <c r="I15" s="364"/>
      <c r="J15" s="310"/>
      <c r="K15" s="364"/>
      <c r="L15" s="310"/>
      <c r="M15" s="364"/>
      <c r="N15" s="310"/>
      <c r="O15" s="364"/>
      <c r="P15" s="194"/>
      <c r="Q15" s="195"/>
      <c r="R15" s="201"/>
      <c r="S15" s="202"/>
      <c r="T15" s="37"/>
      <c r="U15" s="38"/>
      <c r="V15" s="39"/>
      <c r="Y15" s="47"/>
      <c r="Z15" s="48"/>
      <c r="AA15" s="47"/>
      <c r="AB15" s="48"/>
      <c r="AC15" s="47"/>
      <c r="AD15" s="48"/>
      <c r="AE15" s="47"/>
      <c r="AF15" s="48"/>
      <c r="AG15" s="47"/>
      <c r="AH15" s="48"/>
    </row>
    <row r="16" ht="16.5" thickBot="1" thickTop="1"/>
    <row r="17" spans="1:19" ht="16.5" thickTop="1">
      <c r="A17" s="3"/>
      <c r="B17" s="4" t="s">
        <v>58</v>
      </c>
      <c r="C17" s="5"/>
      <c r="D17" s="154"/>
      <c r="E17" s="154"/>
      <c r="F17" s="155"/>
      <c r="G17" s="154"/>
      <c r="H17" s="156" t="s">
        <v>5</v>
      </c>
      <c r="I17" s="157"/>
      <c r="J17" s="296" t="s">
        <v>129</v>
      </c>
      <c r="K17" s="369"/>
      <c r="L17" s="369"/>
      <c r="M17" s="370"/>
      <c r="N17" s="158" t="s">
        <v>6</v>
      </c>
      <c r="O17" s="159"/>
      <c r="P17" s="299" t="s">
        <v>62</v>
      </c>
      <c r="Q17" s="295"/>
      <c r="R17" s="295"/>
      <c r="S17" s="333"/>
    </row>
    <row r="18" spans="1:19" ht="16.5" thickBot="1">
      <c r="A18" s="7"/>
      <c r="B18" s="8" t="s">
        <v>59</v>
      </c>
      <c r="C18" s="9" t="s">
        <v>7</v>
      </c>
      <c r="D18" s="300">
        <v>2</v>
      </c>
      <c r="E18" s="371"/>
      <c r="F18" s="372"/>
      <c r="G18" s="303" t="s">
        <v>8</v>
      </c>
      <c r="H18" s="373"/>
      <c r="I18" s="373"/>
      <c r="J18" s="304">
        <v>39144</v>
      </c>
      <c r="K18" s="304"/>
      <c r="L18" s="304"/>
      <c r="M18" s="305"/>
      <c r="N18" s="160" t="s">
        <v>216</v>
      </c>
      <c r="O18" s="161"/>
      <c r="P18" s="306" t="s">
        <v>220</v>
      </c>
      <c r="Q18" s="374"/>
      <c r="R18" s="374"/>
      <c r="S18" s="375"/>
    </row>
    <row r="19" spans="1:22" ht="15.75" thickTop="1">
      <c r="A19" s="12"/>
      <c r="B19" s="13" t="s">
        <v>15</v>
      </c>
      <c r="C19" s="14" t="s">
        <v>0</v>
      </c>
      <c r="D19" s="352" t="s">
        <v>16</v>
      </c>
      <c r="E19" s="368"/>
      <c r="F19" s="352" t="s">
        <v>17</v>
      </c>
      <c r="G19" s="368"/>
      <c r="H19" s="352" t="s">
        <v>18</v>
      </c>
      <c r="I19" s="368"/>
      <c r="J19" s="352"/>
      <c r="K19" s="368"/>
      <c r="L19" s="352"/>
      <c r="M19" s="368"/>
      <c r="N19" s="162" t="s">
        <v>20</v>
      </c>
      <c r="O19" s="163" t="s">
        <v>21</v>
      </c>
      <c r="P19" s="164" t="s">
        <v>22</v>
      </c>
      <c r="Q19" s="165"/>
      <c r="R19" s="354" t="s">
        <v>23</v>
      </c>
      <c r="S19" s="355"/>
      <c r="T19" s="331"/>
      <c r="U19" s="332"/>
      <c r="V19" s="15"/>
    </row>
    <row r="20" spans="1:22" ht="15.75">
      <c r="A20" s="16" t="s">
        <v>16</v>
      </c>
      <c r="B20" s="17" t="s">
        <v>148</v>
      </c>
      <c r="C20" s="18" t="s">
        <v>59</v>
      </c>
      <c r="D20" s="166"/>
      <c r="E20" s="167"/>
      <c r="F20" s="169"/>
      <c r="G20" s="168"/>
      <c r="H20" s="169"/>
      <c r="I20" s="168"/>
      <c r="J20" s="169"/>
      <c r="K20" s="168"/>
      <c r="L20" s="169"/>
      <c r="M20" s="168"/>
      <c r="N20" s="170"/>
      <c r="O20" s="171"/>
      <c r="P20" s="172"/>
      <c r="Q20" s="173"/>
      <c r="R20" s="320" t="s">
        <v>16</v>
      </c>
      <c r="S20" s="321"/>
      <c r="T20" s="19"/>
      <c r="U20" s="19"/>
      <c r="V20" s="20"/>
    </row>
    <row r="21" spans="1:22" ht="15.75">
      <c r="A21" s="21" t="s">
        <v>17</v>
      </c>
      <c r="B21" s="17" t="s">
        <v>149</v>
      </c>
      <c r="C21" s="18" t="s">
        <v>51</v>
      </c>
      <c r="D21" s="174"/>
      <c r="E21" s="175"/>
      <c r="F21" s="176"/>
      <c r="G21" s="177"/>
      <c r="H21" s="174"/>
      <c r="I21" s="175"/>
      <c r="J21" s="174"/>
      <c r="K21" s="175"/>
      <c r="L21" s="174"/>
      <c r="M21" s="175"/>
      <c r="N21" s="170"/>
      <c r="O21" s="171"/>
      <c r="P21" s="172"/>
      <c r="Q21" s="173"/>
      <c r="R21" s="320" t="s">
        <v>17</v>
      </c>
      <c r="S21" s="321"/>
      <c r="T21" s="19"/>
      <c r="U21" s="19"/>
      <c r="V21" s="20"/>
    </row>
    <row r="22" spans="1:22" ht="15.75">
      <c r="A22" s="21" t="s">
        <v>18</v>
      </c>
      <c r="B22" s="17" t="s">
        <v>150</v>
      </c>
      <c r="C22" s="18" t="s">
        <v>81</v>
      </c>
      <c r="D22" s="174"/>
      <c r="E22" s="175"/>
      <c r="F22" s="174"/>
      <c r="G22" s="175"/>
      <c r="H22" s="176"/>
      <c r="I22" s="177"/>
      <c r="J22" s="174"/>
      <c r="K22" s="175"/>
      <c r="L22" s="174"/>
      <c r="M22" s="175"/>
      <c r="N22" s="170"/>
      <c r="O22" s="171"/>
      <c r="P22" s="172"/>
      <c r="Q22" s="173"/>
      <c r="R22" s="320" t="s">
        <v>18</v>
      </c>
      <c r="S22" s="321"/>
      <c r="T22" s="19"/>
      <c r="U22" s="19"/>
      <c r="V22" s="20"/>
    </row>
    <row r="23" spans="1:22" ht="16.5" thickBot="1">
      <c r="A23" s="21" t="s">
        <v>19</v>
      </c>
      <c r="B23" s="22"/>
      <c r="C23" s="18"/>
      <c r="D23" s="174"/>
      <c r="E23" s="175"/>
      <c r="F23" s="174"/>
      <c r="G23" s="175"/>
      <c r="H23" s="174"/>
      <c r="I23" s="175"/>
      <c r="J23" s="176"/>
      <c r="K23" s="177"/>
      <c r="L23" s="174"/>
      <c r="M23" s="175"/>
      <c r="N23" s="170"/>
      <c r="O23" s="171"/>
      <c r="P23" s="172"/>
      <c r="Q23" s="173"/>
      <c r="R23" s="320"/>
      <c r="S23" s="321"/>
      <c r="T23" s="19"/>
      <c r="U23" s="19"/>
      <c r="V23" s="20"/>
    </row>
    <row r="24" spans="1:24" ht="15.75" thickTop="1">
      <c r="A24" s="23"/>
      <c r="B24" s="24" t="s">
        <v>45</v>
      </c>
      <c r="C24" s="25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9"/>
      <c r="S24" s="180"/>
      <c r="T24" s="26"/>
      <c r="U24" s="27"/>
      <c r="V24" s="28"/>
      <c r="W24" s="27"/>
      <c r="X24" s="29"/>
    </row>
    <row r="25" spans="1:22" ht="15.75" thickBot="1">
      <c r="A25" s="30"/>
      <c r="B25" s="31" t="s">
        <v>31</v>
      </c>
      <c r="C25" s="32"/>
      <c r="D25" s="181"/>
      <c r="E25" s="182"/>
      <c r="F25" s="346" t="s">
        <v>32</v>
      </c>
      <c r="G25" s="347"/>
      <c r="H25" s="348" t="s">
        <v>33</v>
      </c>
      <c r="I25" s="347"/>
      <c r="J25" s="346" t="s">
        <v>34</v>
      </c>
      <c r="K25" s="347"/>
      <c r="L25" s="346" t="s">
        <v>35</v>
      </c>
      <c r="M25" s="347"/>
      <c r="N25" s="346" t="s">
        <v>36</v>
      </c>
      <c r="O25" s="347"/>
      <c r="P25" s="350"/>
      <c r="Q25" s="367"/>
      <c r="S25" s="196"/>
      <c r="T25" s="33"/>
      <c r="U25" s="34"/>
      <c r="V25" s="15"/>
    </row>
    <row r="26" spans="1:34" ht="15.75">
      <c r="A26" s="35" t="s">
        <v>38</v>
      </c>
      <c r="B26" s="36" t="str">
        <f>IF(B20&gt;"",B20,"")</f>
        <v>P.Valasti&amp;M.Tuomola</v>
      </c>
      <c r="C26" s="36" t="str">
        <f>IF(B22&gt;"",B22,"")</f>
        <v>T.Perkkiö&amp;R.Virtanen</v>
      </c>
      <c r="D26" s="185"/>
      <c r="E26" s="186"/>
      <c r="F26" s="318" t="s">
        <v>238</v>
      </c>
      <c r="G26" s="319"/>
      <c r="H26" s="315" t="s">
        <v>235</v>
      </c>
      <c r="I26" s="366"/>
      <c r="J26" s="315" t="s">
        <v>234</v>
      </c>
      <c r="K26" s="366"/>
      <c r="L26" s="315"/>
      <c r="M26" s="366"/>
      <c r="N26" s="317"/>
      <c r="O26" s="366"/>
      <c r="P26" s="187"/>
      <c r="Q26" s="188"/>
      <c r="R26" s="260" t="s">
        <v>221</v>
      </c>
      <c r="S26" s="198"/>
      <c r="T26" s="37"/>
      <c r="U26" s="38"/>
      <c r="V26" s="39"/>
      <c r="Y26" s="40"/>
      <c r="Z26" s="41"/>
      <c r="AA26" s="40"/>
      <c r="AB26" s="41"/>
      <c r="AC26" s="40"/>
      <c r="AD26" s="41"/>
      <c r="AE26" s="40"/>
      <c r="AF26" s="41"/>
      <c r="AG26" s="40"/>
      <c r="AH26" s="41"/>
    </row>
    <row r="27" spans="1:34" ht="15.75">
      <c r="A27" s="35" t="s">
        <v>39</v>
      </c>
      <c r="B27" s="36"/>
      <c r="C27" s="36">
        <f>IF(B23&gt;"",B23,"")</f>
      </c>
      <c r="D27" s="190"/>
      <c r="E27" s="186"/>
      <c r="F27" s="308"/>
      <c r="G27" s="363"/>
      <c r="H27" s="308"/>
      <c r="I27" s="363"/>
      <c r="J27" s="308"/>
      <c r="K27" s="363"/>
      <c r="L27" s="308"/>
      <c r="M27" s="363"/>
      <c r="N27" s="308"/>
      <c r="O27" s="363"/>
      <c r="P27" s="187"/>
      <c r="Q27" s="188"/>
      <c r="R27" s="261"/>
      <c r="S27" s="200"/>
      <c r="T27" s="37"/>
      <c r="U27" s="38"/>
      <c r="V27" s="39"/>
      <c r="Y27" s="42"/>
      <c r="Z27" s="43"/>
      <c r="AA27" s="42"/>
      <c r="AB27" s="43"/>
      <c r="AC27" s="42"/>
      <c r="AD27" s="43"/>
      <c r="AE27" s="42"/>
      <c r="AF27" s="43"/>
      <c r="AG27" s="42"/>
      <c r="AH27" s="43"/>
    </row>
    <row r="28" spans="1:34" ht="16.5" thickBot="1">
      <c r="A28" s="35" t="s">
        <v>40</v>
      </c>
      <c r="B28" s="44"/>
      <c r="C28" s="44">
        <f>IF(B23&gt;"",B23,"")</f>
      </c>
      <c r="D28" s="181"/>
      <c r="E28" s="182"/>
      <c r="F28" s="313"/>
      <c r="G28" s="365"/>
      <c r="H28" s="313"/>
      <c r="I28" s="365"/>
      <c r="J28" s="313"/>
      <c r="K28" s="365"/>
      <c r="L28" s="313"/>
      <c r="M28" s="365"/>
      <c r="N28" s="313"/>
      <c r="O28" s="365"/>
      <c r="P28" s="187"/>
      <c r="Q28" s="188"/>
      <c r="R28" s="261"/>
      <c r="S28" s="200"/>
      <c r="T28" s="37"/>
      <c r="U28" s="38"/>
      <c r="V28" s="39"/>
      <c r="Y28" s="42"/>
      <c r="Z28" s="43"/>
      <c r="AA28" s="42"/>
      <c r="AB28" s="43"/>
      <c r="AC28" s="42"/>
      <c r="AD28" s="43"/>
      <c r="AE28" s="42"/>
      <c r="AF28" s="43"/>
      <c r="AG28" s="42"/>
      <c r="AH28" s="43"/>
    </row>
    <row r="29" spans="1:34" ht="15.75">
      <c r="A29" s="35" t="s">
        <v>41</v>
      </c>
      <c r="B29" s="36" t="str">
        <f>IF(B21&gt;"",B21,"")</f>
        <v>M.&amp;R.Kantola</v>
      </c>
      <c r="C29" s="36" t="str">
        <f>IF(B22&gt;"",B22,"")</f>
        <v>T.Perkkiö&amp;R.Virtanen</v>
      </c>
      <c r="D29" s="185"/>
      <c r="E29" s="186"/>
      <c r="F29" s="315" t="s">
        <v>237</v>
      </c>
      <c r="G29" s="366"/>
      <c r="H29" s="315" t="s">
        <v>232</v>
      </c>
      <c r="I29" s="366"/>
      <c r="J29" s="315" t="s">
        <v>232</v>
      </c>
      <c r="K29" s="366"/>
      <c r="L29" s="315"/>
      <c r="M29" s="366"/>
      <c r="N29" s="315"/>
      <c r="O29" s="366"/>
      <c r="P29" s="187"/>
      <c r="Q29" s="188"/>
      <c r="R29" s="261">
        <v>13</v>
      </c>
      <c r="S29" s="200"/>
      <c r="T29" s="37"/>
      <c r="U29" s="38"/>
      <c r="V29" s="39"/>
      <c r="Y29" s="42"/>
      <c r="Z29" s="43"/>
      <c r="AA29" s="42"/>
      <c r="AB29" s="43"/>
      <c r="AC29" s="42"/>
      <c r="AD29" s="43"/>
      <c r="AE29" s="42"/>
      <c r="AF29" s="43"/>
      <c r="AG29" s="42"/>
      <c r="AH29" s="43"/>
    </row>
    <row r="30" spans="1:34" ht="15.75">
      <c r="A30" s="35" t="s">
        <v>42</v>
      </c>
      <c r="B30" s="36" t="str">
        <f>IF(B20&gt;"",B20,"")</f>
        <v>P.Valasti&amp;M.Tuomola</v>
      </c>
      <c r="C30" s="36" t="str">
        <f>IF(B21&gt;"",B21,"")</f>
        <v>M.&amp;R.Kantola</v>
      </c>
      <c r="D30" s="190"/>
      <c r="E30" s="186"/>
      <c r="F30" s="308" t="s">
        <v>235</v>
      </c>
      <c r="G30" s="363"/>
      <c r="H30" s="308" t="s">
        <v>231</v>
      </c>
      <c r="I30" s="363"/>
      <c r="J30" s="308" t="s">
        <v>231</v>
      </c>
      <c r="K30" s="363"/>
      <c r="L30" s="308"/>
      <c r="M30" s="363"/>
      <c r="N30" s="308"/>
      <c r="O30" s="363"/>
      <c r="P30" s="187"/>
      <c r="Q30" s="188"/>
      <c r="R30" s="261" t="s">
        <v>222</v>
      </c>
      <c r="S30" s="200"/>
      <c r="T30" s="37"/>
      <c r="U30" s="38"/>
      <c r="V30" s="39"/>
      <c r="Y30" s="42"/>
      <c r="Z30" s="43"/>
      <c r="AA30" s="42"/>
      <c r="AB30" s="43"/>
      <c r="AC30" s="42"/>
      <c r="AD30" s="43"/>
      <c r="AE30" s="42"/>
      <c r="AF30" s="43"/>
      <c r="AG30" s="42"/>
      <c r="AH30" s="43"/>
    </row>
    <row r="31" spans="1:34" ht="16.5" thickBot="1">
      <c r="A31" s="45" t="s">
        <v>43</v>
      </c>
      <c r="B31" s="46"/>
      <c r="C31" s="46">
        <f>IF(B23&gt;"",B23,"")</f>
      </c>
      <c r="D31" s="192"/>
      <c r="E31" s="193"/>
      <c r="F31" s="310"/>
      <c r="G31" s="364"/>
      <c r="H31" s="310"/>
      <c r="I31" s="364"/>
      <c r="J31" s="310"/>
      <c r="K31" s="364"/>
      <c r="L31" s="310"/>
      <c r="M31" s="364"/>
      <c r="N31" s="310"/>
      <c r="O31" s="364"/>
      <c r="P31" s="194"/>
      <c r="Q31" s="195"/>
      <c r="R31" s="201"/>
      <c r="S31" s="202"/>
      <c r="T31" s="37"/>
      <c r="U31" s="38"/>
      <c r="V31" s="39"/>
      <c r="Y31" s="47"/>
      <c r="Z31" s="48"/>
      <c r="AA31" s="47"/>
      <c r="AB31" s="48"/>
      <c r="AC31" s="47"/>
      <c r="AD31" s="48"/>
      <c r="AE31" s="47"/>
      <c r="AF31" s="48"/>
      <c r="AG31" s="47"/>
      <c r="AH31" s="48"/>
    </row>
    <row r="32" ht="16.5" thickBot="1" thickTop="1"/>
    <row r="33" spans="1:19" ht="16.5" thickTop="1">
      <c r="A33" s="3"/>
      <c r="B33" s="4" t="s">
        <v>58</v>
      </c>
      <c r="C33" s="5"/>
      <c r="D33" s="154"/>
      <c r="E33" s="154"/>
      <c r="F33" s="155"/>
      <c r="G33" s="154"/>
      <c r="H33" s="156" t="s">
        <v>5</v>
      </c>
      <c r="I33" s="157"/>
      <c r="J33" s="296" t="s">
        <v>129</v>
      </c>
      <c r="K33" s="369"/>
      <c r="L33" s="369"/>
      <c r="M33" s="370"/>
      <c r="N33" s="158" t="s">
        <v>215</v>
      </c>
      <c r="O33" s="159"/>
      <c r="P33" s="299" t="s">
        <v>63</v>
      </c>
      <c r="Q33" s="295"/>
      <c r="R33" s="295"/>
      <c r="S33" s="333"/>
    </row>
    <row r="34" spans="1:19" ht="16.5" thickBot="1">
      <c r="A34" s="7"/>
      <c r="B34" s="8" t="s">
        <v>59</v>
      </c>
      <c r="C34" s="9" t="s">
        <v>7</v>
      </c>
      <c r="D34" s="300">
        <v>3</v>
      </c>
      <c r="E34" s="371"/>
      <c r="F34" s="372"/>
      <c r="G34" s="303" t="s">
        <v>8</v>
      </c>
      <c r="H34" s="373"/>
      <c r="I34" s="373"/>
      <c r="J34" s="304">
        <v>39144</v>
      </c>
      <c r="K34" s="304"/>
      <c r="L34" s="304"/>
      <c r="M34" s="305"/>
      <c r="N34" s="160" t="s">
        <v>216</v>
      </c>
      <c r="O34" s="161"/>
      <c r="P34" s="306" t="s">
        <v>220</v>
      </c>
      <c r="Q34" s="374"/>
      <c r="R34" s="374"/>
      <c r="S34" s="375"/>
    </row>
    <row r="35" spans="1:22" ht="15.75" thickTop="1">
      <c r="A35" s="12"/>
      <c r="B35" s="13" t="s">
        <v>15</v>
      </c>
      <c r="C35" s="14" t="s">
        <v>0</v>
      </c>
      <c r="D35" s="352" t="s">
        <v>16</v>
      </c>
      <c r="E35" s="368"/>
      <c r="F35" s="352" t="s">
        <v>17</v>
      </c>
      <c r="G35" s="368"/>
      <c r="H35" s="352" t="s">
        <v>18</v>
      </c>
      <c r="I35" s="368"/>
      <c r="J35" s="352"/>
      <c r="K35" s="368"/>
      <c r="L35" s="352"/>
      <c r="M35" s="368"/>
      <c r="N35" s="162" t="s">
        <v>20</v>
      </c>
      <c r="O35" s="163" t="s">
        <v>21</v>
      </c>
      <c r="P35" s="164" t="s">
        <v>22</v>
      </c>
      <c r="Q35" s="165"/>
      <c r="R35" s="354" t="s">
        <v>23</v>
      </c>
      <c r="S35" s="355"/>
      <c r="T35" s="331"/>
      <c r="U35" s="332"/>
      <c r="V35" s="15"/>
    </row>
    <row r="36" spans="1:22" ht="15.75">
      <c r="A36" s="16" t="s">
        <v>16</v>
      </c>
      <c r="B36" s="17" t="s">
        <v>137</v>
      </c>
      <c r="C36" s="18" t="s">
        <v>2</v>
      </c>
      <c r="D36" s="166"/>
      <c r="E36" s="167"/>
      <c r="F36" s="169"/>
      <c r="G36" s="168"/>
      <c r="H36" s="169"/>
      <c r="I36" s="168"/>
      <c r="J36" s="169"/>
      <c r="K36" s="168"/>
      <c r="L36" s="169"/>
      <c r="M36" s="168"/>
      <c r="N36" s="170"/>
      <c r="O36" s="171"/>
      <c r="P36" s="172"/>
      <c r="Q36" s="173"/>
      <c r="R36" s="320" t="s">
        <v>16</v>
      </c>
      <c r="S36" s="321"/>
      <c r="T36" s="19"/>
      <c r="U36" s="19"/>
      <c r="V36" s="20"/>
    </row>
    <row r="37" spans="1:22" ht="15.75">
      <c r="A37" s="21" t="s">
        <v>17</v>
      </c>
      <c r="B37" s="17" t="s">
        <v>143</v>
      </c>
      <c r="C37" s="18" t="s">
        <v>27</v>
      </c>
      <c r="D37" s="174"/>
      <c r="E37" s="175"/>
      <c r="F37" s="176"/>
      <c r="G37" s="177"/>
      <c r="H37" s="174"/>
      <c r="I37" s="175"/>
      <c r="J37" s="174"/>
      <c r="K37" s="175"/>
      <c r="L37" s="174"/>
      <c r="M37" s="175"/>
      <c r="N37" s="170"/>
      <c r="O37" s="171"/>
      <c r="P37" s="172"/>
      <c r="Q37" s="173"/>
      <c r="R37" s="320" t="s">
        <v>18</v>
      </c>
      <c r="S37" s="321"/>
      <c r="T37" s="19"/>
      <c r="U37" s="19"/>
      <c r="V37" s="20"/>
    </row>
    <row r="38" spans="1:22" ht="15.75">
      <c r="A38" s="21" t="s">
        <v>18</v>
      </c>
      <c r="B38" s="17" t="s">
        <v>138</v>
      </c>
      <c r="C38" s="18" t="s">
        <v>57</v>
      </c>
      <c r="D38" s="174"/>
      <c r="E38" s="175"/>
      <c r="F38" s="174"/>
      <c r="G38" s="175"/>
      <c r="H38" s="176"/>
      <c r="I38" s="177"/>
      <c r="J38" s="174"/>
      <c r="K38" s="175"/>
      <c r="L38" s="174"/>
      <c r="M38" s="175"/>
      <c r="N38" s="170"/>
      <c r="O38" s="171"/>
      <c r="P38" s="172"/>
      <c r="Q38" s="173"/>
      <c r="R38" s="320" t="s">
        <v>17</v>
      </c>
      <c r="S38" s="321"/>
      <c r="T38" s="19"/>
      <c r="U38" s="19"/>
      <c r="V38" s="20"/>
    </row>
    <row r="39" spans="1:22" ht="16.5" thickBot="1">
      <c r="A39" s="21" t="s">
        <v>19</v>
      </c>
      <c r="B39" s="22"/>
      <c r="C39" s="18"/>
      <c r="D39" s="174"/>
      <c r="E39" s="175"/>
      <c r="F39" s="174"/>
      <c r="G39" s="175"/>
      <c r="H39" s="174"/>
      <c r="I39" s="175"/>
      <c r="J39" s="176"/>
      <c r="K39" s="177"/>
      <c r="L39" s="174"/>
      <c r="M39" s="175"/>
      <c r="N39" s="170"/>
      <c r="O39" s="171"/>
      <c r="P39" s="172"/>
      <c r="Q39" s="173"/>
      <c r="R39" s="320"/>
      <c r="S39" s="321"/>
      <c r="T39" s="19"/>
      <c r="U39" s="19"/>
      <c r="V39" s="20"/>
    </row>
    <row r="40" spans="1:24" ht="15.75" thickTop="1">
      <c r="A40" s="23"/>
      <c r="B40" s="24" t="s">
        <v>45</v>
      </c>
      <c r="C40" s="25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9"/>
      <c r="S40" s="180"/>
      <c r="T40" s="26"/>
      <c r="U40" s="27"/>
      <c r="V40" s="28"/>
      <c r="W40" s="27"/>
      <c r="X40" s="29"/>
    </row>
    <row r="41" spans="1:22" ht="15.75" thickBot="1">
      <c r="A41" s="30"/>
      <c r="B41" s="31" t="s">
        <v>31</v>
      </c>
      <c r="C41" s="32"/>
      <c r="D41" s="181"/>
      <c r="E41" s="182"/>
      <c r="F41" s="346" t="s">
        <v>32</v>
      </c>
      <c r="G41" s="347"/>
      <c r="H41" s="348" t="s">
        <v>33</v>
      </c>
      <c r="I41" s="347"/>
      <c r="J41" s="346" t="s">
        <v>34</v>
      </c>
      <c r="K41" s="347"/>
      <c r="L41" s="346" t="s">
        <v>35</v>
      </c>
      <c r="M41" s="347"/>
      <c r="N41" s="346" t="s">
        <v>36</v>
      </c>
      <c r="O41" s="347"/>
      <c r="P41" s="350"/>
      <c r="Q41" s="367"/>
      <c r="S41" s="196"/>
      <c r="T41" s="33"/>
      <c r="U41" s="34"/>
      <c r="V41" s="15"/>
    </row>
    <row r="42" spans="1:34" ht="15.75">
      <c r="A42" s="35" t="s">
        <v>38</v>
      </c>
      <c r="B42" s="36" t="str">
        <f>IF(B36&gt;"",B36,"")</f>
        <v>J.Jormanainen&amp;T.Soine</v>
      </c>
      <c r="C42" s="36" t="str">
        <f>IF(B38&gt;"",B38,"")</f>
        <v>K.Saarinen&amp;H.Sassi</v>
      </c>
      <c r="D42" s="185"/>
      <c r="E42" s="186"/>
      <c r="F42" s="318" t="s">
        <v>241</v>
      </c>
      <c r="G42" s="319"/>
      <c r="H42" s="315" t="s">
        <v>259</v>
      </c>
      <c r="I42" s="366"/>
      <c r="J42" s="315" t="s">
        <v>242</v>
      </c>
      <c r="K42" s="366"/>
      <c r="L42" s="315" t="s">
        <v>241</v>
      </c>
      <c r="M42" s="366"/>
      <c r="N42" s="317"/>
      <c r="O42" s="366"/>
      <c r="P42" s="187"/>
      <c r="Q42" s="188"/>
      <c r="R42" s="260" t="s">
        <v>221</v>
      </c>
      <c r="S42" s="198"/>
      <c r="T42" s="37"/>
      <c r="U42" s="38"/>
      <c r="V42" s="39"/>
      <c r="Y42" s="40"/>
      <c r="Z42" s="41"/>
      <c r="AA42" s="40"/>
      <c r="AB42" s="41"/>
      <c r="AC42" s="40"/>
      <c r="AD42" s="41"/>
      <c r="AE42" s="40"/>
      <c r="AF42" s="41"/>
      <c r="AG42" s="40"/>
      <c r="AH42" s="41"/>
    </row>
    <row r="43" spans="1:34" ht="15.75">
      <c r="A43" s="35" t="s">
        <v>39</v>
      </c>
      <c r="B43" s="36"/>
      <c r="C43" s="36">
        <f>IF(B39&gt;"",B39,"")</f>
      </c>
      <c r="D43" s="190"/>
      <c r="E43" s="186"/>
      <c r="F43" s="308"/>
      <c r="G43" s="363"/>
      <c r="H43" s="308"/>
      <c r="I43" s="363"/>
      <c r="J43" s="308"/>
      <c r="K43" s="363"/>
      <c r="L43" s="308"/>
      <c r="M43" s="363"/>
      <c r="N43" s="308"/>
      <c r="O43" s="363"/>
      <c r="P43" s="187"/>
      <c r="Q43" s="188"/>
      <c r="R43" s="261"/>
      <c r="S43" s="200"/>
      <c r="T43" s="37"/>
      <c r="U43" s="38"/>
      <c r="V43" s="39"/>
      <c r="Y43" s="42"/>
      <c r="Z43" s="43"/>
      <c r="AA43" s="42"/>
      <c r="AB43" s="43"/>
      <c r="AC43" s="42"/>
      <c r="AD43" s="43"/>
      <c r="AE43" s="42"/>
      <c r="AF43" s="43"/>
      <c r="AG43" s="42"/>
      <c r="AH43" s="43"/>
    </row>
    <row r="44" spans="1:34" ht="16.5" thickBot="1">
      <c r="A44" s="35" t="s">
        <v>40</v>
      </c>
      <c r="B44" s="44"/>
      <c r="C44" s="44">
        <f>IF(B39&gt;"",B39,"")</f>
      </c>
      <c r="D44" s="181"/>
      <c r="E44" s="182"/>
      <c r="F44" s="313"/>
      <c r="G44" s="365"/>
      <c r="H44" s="313"/>
      <c r="I44" s="365"/>
      <c r="J44" s="313"/>
      <c r="K44" s="365"/>
      <c r="L44" s="313"/>
      <c r="M44" s="365"/>
      <c r="N44" s="313"/>
      <c r="O44" s="365"/>
      <c r="P44" s="187"/>
      <c r="Q44" s="188"/>
      <c r="R44" s="261"/>
      <c r="S44" s="200"/>
      <c r="T44" s="37"/>
      <c r="U44" s="38"/>
      <c r="V44" s="39"/>
      <c r="Y44" s="42"/>
      <c r="Z44" s="43"/>
      <c r="AA44" s="42"/>
      <c r="AB44" s="43"/>
      <c r="AC44" s="42"/>
      <c r="AD44" s="43"/>
      <c r="AE44" s="42"/>
      <c r="AF44" s="43"/>
      <c r="AG44" s="42"/>
      <c r="AH44" s="43"/>
    </row>
    <row r="45" spans="1:34" ht="15.75">
      <c r="A45" s="35" t="s">
        <v>41</v>
      </c>
      <c r="B45" s="36" t="str">
        <f>IF(B37&gt;"",B37,"")</f>
        <v>J.Kokkonen&amp;O-V.Halonen</v>
      </c>
      <c r="C45" s="36" t="str">
        <f>IF(B38&gt;"",B38,"")</f>
        <v>K.Saarinen&amp;H.Sassi</v>
      </c>
      <c r="D45" s="185"/>
      <c r="E45" s="186"/>
      <c r="F45" s="315" t="s">
        <v>250</v>
      </c>
      <c r="G45" s="366"/>
      <c r="H45" s="315" t="s">
        <v>233</v>
      </c>
      <c r="I45" s="366"/>
      <c r="J45" s="315" t="s">
        <v>248</v>
      </c>
      <c r="K45" s="366"/>
      <c r="L45" s="315"/>
      <c r="M45" s="366"/>
      <c r="N45" s="315"/>
      <c r="O45" s="366"/>
      <c r="P45" s="187"/>
      <c r="Q45" s="188"/>
      <c r="R45" s="261">
        <v>13</v>
      </c>
      <c r="S45" s="200"/>
      <c r="T45" s="37"/>
      <c r="U45" s="38"/>
      <c r="V45" s="39"/>
      <c r="Y45" s="42"/>
      <c r="Z45" s="43"/>
      <c r="AA45" s="42"/>
      <c r="AB45" s="43"/>
      <c r="AC45" s="42"/>
      <c r="AD45" s="43"/>
      <c r="AE45" s="42"/>
      <c r="AF45" s="43"/>
      <c r="AG45" s="42"/>
      <c r="AH45" s="43"/>
    </row>
    <row r="46" spans="1:34" ht="15.75">
      <c r="A46" s="35" t="s">
        <v>42</v>
      </c>
      <c r="B46" s="36" t="str">
        <f>IF(B36&gt;"",B36,"")</f>
        <v>J.Jormanainen&amp;T.Soine</v>
      </c>
      <c r="C46" s="36" t="str">
        <f>IF(B37&gt;"",B37,"")</f>
        <v>J.Kokkonen&amp;O-V.Halonen</v>
      </c>
      <c r="D46" s="190"/>
      <c r="E46" s="186"/>
      <c r="F46" s="308" t="s">
        <v>254</v>
      </c>
      <c r="G46" s="363"/>
      <c r="H46" s="308" t="s">
        <v>241</v>
      </c>
      <c r="I46" s="363"/>
      <c r="J46" s="308" t="s">
        <v>232</v>
      </c>
      <c r="K46" s="363"/>
      <c r="L46" s="308" t="s">
        <v>241</v>
      </c>
      <c r="M46" s="363"/>
      <c r="N46" s="308"/>
      <c r="O46" s="363"/>
      <c r="P46" s="187"/>
      <c r="Q46" s="188"/>
      <c r="R46" s="261" t="s">
        <v>222</v>
      </c>
      <c r="S46" s="200"/>
      <c r="T46" s="37"/>
      <c r="U46" s="38"/>
      <c r="V46" s="39"/>
      <c r="Y46" s="42"/>
      <c r="Z46" s="43"/>
      <c r="AA46" s="42"/>
      <c r="AB46" s="43"/>
      <c r="AC46" s="42"/>
      <c r="AD46" s="43"/>
      <c r="AE46" s="42"/>
      <c r="AF46" s="43"/>
      <c r="AG46" s="42"/>
      <c r="AH46" s="43"/>
    </row>
    <row r="47" spans="1:34" ht="16.5" thickBot="1">
      <c r="A47" s="45" t="s">
        <v>43</v>
      </c>
      <c r="B47" s="46"/>
      <c r="C47" s="46">
        <f>IF(B39&gt;"",B39,"")</f>
      </c>
      <c r="D47" s="192"/>
      <c r="E47" s="193"/>
      <c r="F47" s="310"/>
      <c r="G47" s="364"/>
      <c r="H47" s="310"/>
      <c r="I47" s="364"/>
      <c r="J47" s="310"/>
      <c r="K47" s="364"/>
      <c r="L47" s="310"/>
      <c r="M47" s="364"/>
      <c r="N47" s="310"/>
      <c r="O47" s="364"/>
      <c r="P47" s="194"/>
      <c r="Q47" s="195"/>
      <c r="R47" s="201"/>
      <c r="S47" s="202"/>
      <c r="T47" s="37"/>
      <c r="U47" s="38"/>
      <c r="V47" s="39"/>
      <c r="Y47" s="47"/>
      <c r="Z47" s="48"/>
      <c r="AA47" s="47"/>
      <c r="AB47" s="48"/>
      <c r="AC47" s="47"/>
      <c r="AD47" s="48"/>
      <c r="AE47" s="47"/>
      <c r="AF47" s="48"/>
      <c r="AG47" s="47"/>
      <c r="AH47" s="48"/>
    </row>
    <row r="48" ht="16.5" thickBot="1" thickTop="1"/>
    <row r="49" spans="1:19" ht="16.5" thickTop="1">
      <c r="A49" s="3"/>
      <c r="B49" s="4" t="s">
        <v>58</v>
      </c>
      <c r="C49" s="5"/>
      <c r="D49" s="154"/>
      <c r="E49" s="154"/>
      <c r="F49" s="155"/>
      <c r="G49" s="154"/>
      <c r="H49" s="156" t="s">
        <v>5</v>
      </c>
      <c r="I49" s="157"/>
      <c r="J49" s="296" t="s">
        <v>129</v>
      </c>
      <c r="K49" s="369"/>
      <c r="L49" s="369"/>
      <c r="M49" s="370"/>
      <c r="N49" s="158" t="s">
        <v>217</v>
      </c>
      <c r="O49" s="159"/>
      <c r="P49" s="299" t="s">
        <v>64</v>
      </c>
      <c r="Q49" s="295"/>
      <c r="R49" s="295"/>
      <c r="S49" s="333"/>
    </row>
    <row r="50" spans="1:19" ht="16.5" thickBot="1">
      <c r="A50" s="7"/>
      <c r="B50" s="8" t="s">
        <v>59</v>
      </c>
      <c r="C50" s="9" t="s">
        <v>7</v>
      </c>
      <c r="D50" s="300">
        <v>4</v>
      </c>
      <c r="E50" s="371"/>
      <c r="F50" s="372"/>
      <c r="G50" s="303" t="s">
        <v>8</v>
      </c>
      <c r="H50" s="373"/>
      <c r="I50" s="373"/>
      <c r="J50" s="304">
        <v>39144</v>
      </c>
      <c r="K50" s="304"/>
      <c r="L50" s="304"/>
      <c r="M50" s="305"/>
      <c r="N50" s="160" t="s">
        <v>216</v>
      </c>
      <c r="O50" s="161"/>
      <c r="P50" s="306" t="s">
        <v>220</v>
      </c>
      <c r="Q50" s="374"/>
      <c r="R50" s="374"/>
      <c r="S50" s="375"/>
    </row>
    <row r="51" spans="1:22" ht="15.75" thickTop="1">
      <c r="A51" s="12"/>
      <c r="B51" s="13" t="s">
        <v>15</v>
      </c>
      <c r="C51" s="14" t="s">
        <v>0</v>
      </c>
      <c r="D51" s="352" t="s">
        <v>16</v>
      </c>
      <c r="E51" s="368"/>
      <c r="F51" s="352" t="s">
        <v>17</v>
      </c>
      <c r="G51" s="368"/>
      <c r="H51" s="352" t="s">
        <v>18</v>
      </c>
      <c r="I51" s="368"/>
      <c r="J51" s="352"/>
      <c r="K51" s="368"/>
      <c r="L51" s="352"/>
      <c r="M51" s="368"/>
      <c r="N51" s="162" t="s">
        <v>20</v>
      </c>
      <c r="O51" s="163" t="s">
        <v>21</v>
      </c>
      <c r="P51" s="164" t="s">
        <v>22</v>
      </c>
      <c r="Q51" s="165"/>
      <c r="R51" s="354" t="s">
        <v>23</v>
      </c>
      <c r="S51" s="355"/>
      <c r="T51" s="331"/>
      <c r="U51" s="332"/>
      <c r="V51" s="15"/>
    </row>
    <row r="52" spans="1:22" ht="15.75">
      <c r="A52" s="16" t="s">
        <v>16</v>
      </c>
      <c r="B52" s="17" t="s">
        <v>139</v>
      </c>
      <c r="C52" s="18" t="s">
        <v>140</v>
      </c>
      <c r="D52" s="166"/>
      <c r="E52" s="167"/>
      <c r="F52" s="169" t="s">
        <v>18</v>
      </c>
      <c r="G52" s="168" t="s">
        <v>16</v>
      </c>
      <c r="H52" s="169" t="s">
        <v>18</v>
      </c>
      <c r="I52" s="168" t="s">
        <v>16</v>
      </c>
      <c r="J52" s="169"/>
      <c r="K52" s="168"/>
      <c r="L52" s="169"/>
      <c r="M52" s="168"/>
      <c r="N52" s="170"/>
      <c r="O52" s="171"/>
      <c r="P52" s="172"/>
      <c r="Q52" s="173"/>
      <c r="R52" s="320" t="s">
        <v>16</v>
      </c>
      <c r="S52" s="321"/>
      <c r="T52" s="19"/>
      <c r="U52" s="19"/>
      <c r="V52" s="20"/>
    </row>
    <row r="53" spans="1:22" ht="15.75">
      <c r="A53" s="21" t="s">
        <v>17</v>
      </c>
      <c r="B53" s="17" t="s">
        <v>141</v>
      </c>
      <c r="C53" s="18" t="s">
        <v>140</v>
      </c>
      <c r="D53" s="174" t="s">
        <v>16</v>
      </c>
      <c r="E53" s="175" t="s">
        <v>18</v>
      </c>
      <c r="F53" s="176"/>
      <c r="G53" s="177"/>
      <c r="H53" s="174" t="s">
        <v>18</v>
      </c>
      <c r="I53" s="175" t="s">
        <v>16</v>
      </c>
      <c r="J53" s="174"/>
      <c r="K53" s="175"/>
      <c r="L53" s="174"/>
      <c r="M53" s="175"/>
      <c r="N53" s="170"/>
      <c r="O53" s="171"/>
      <c r="P53" s="172"/>
      <c r="Q53" s="173"/>
      <c r="R53" s="320" t="s">
        <v>17</v>
      </c>
      <c r="S53" s="321"/>
      <c r="T53" s="19"/>
      <c r="U53" s="19"/>
      <c r="V53" s="20"/>
    </row>
    <row r="54" spans="1:22" ht="15.75">
      <c r="A54" s="21" t="s">
        <v>18</v>
      </c>
      <c r="B54" s="17" t="s">
        <v>142</v>
      </c>
      <c r="C54" s="18" t="s">
        <v>28</v>
      </c>
      <c r="D54" s="174" t="s">
        <v>16</v>
      </c>
      <c r="E54" s="175" t="s">
        <v>18</v>
      </c>
      <c r="F54" s="174" t="s">
        <v>16</v>
      </c>
      <c r="G54" s="175" t="s">
        <v>18</v>
      </c>
      <c r="H54" s="176"/>
      <c r="I54" s="177"/>
      <c r="J54" s="174"/>
      <c r="K54" s="175"/>
      <c r="L54" s="174"/>
      <c r="M54" s="175"/>
      <c r="N54" s="170"/>
      <c r="O54" s="171"/>
      <c r="P54" s="172"/>
      <c r="Q54" s="173"/>
      <c r="R54" s="320" t="s">
        <v>18</v>
      </c>
      <c r="S54" s="321"/>
      <c r="T54" s="19"/>
      <c r="U54" s="19"/>
      <c r="V54" s="20"/>
    </row>
    <row r="55" spans="1:22" ht="16.5" thickBot="1">
      <c r="A55" s="21" t="s">
        <v>19</v>
      </c>
      <c r="B55" s="22"/>
      <c r="C55" s="18"/>
      <c r="D55" s="174"/>
      <c r="E55" s="175"/>
      <c r="F55" s="174"/>
      <c r="G55" s="175"/>
      <c r="H55" s="174"/>
      <c r="I55" s="175"/>
      <c r="J55" s="176"/>
      <c r="K55" s="177"/>
      <c r="L55" s="174"/>
      <c r="M55" s="175"/>
      <c r="N55" s="170"/>
      <c r="O55" s="171"/>
      <c r="P55" s="172"/>
      <c r="Q55" s="173"/>
      <c r="R55" s="320"/>
      <c r="S55" s="321"/>
      <c r="T55" s="19"/>
      <c r="U55" s="19"/>
      <c r="V55" s="20"/>
    </row>
    <row r="56" spans="1:24" ht="15.75" thickTop="1">
      <c r="A56" s="23"/>
      <c r="B56" s="24" t="s">
        <v>45</v>
      </c>
      <c r="C56" s="25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9"/>
      <c r="S56" s="180"/>
      <c r="T56" s="26"/>
      <c r="U56" s="27"/>
      <c r="V56" s="28"/>
      <c r="W56" s="27"/>
      <c r="X56" s="29"/>
    </row>
    <row r="57" spans="1:22" ht="15.75" thickBot="1">
      <c r="A57" s="30"/>
      <c r="B57" s="31" t="s">
        <v>31</v>
      </c>
      <c r="C57" s="32"/>
      <c r="D57" s="181"/>
      <c r="E57" s="182"/>
      <c r="F57" s="346" t="s">
        <v>32</v>
      </c>
      <c r="G57" s="347"/>
      <c r="H57" s="348" t="s">
        <v>33</v>
      </c>
      <c r="I57" s="347"/>
      <c r="J57" s="346" t="s">
        <v>34</v>
      </c>
      <c r="K57" s="347"/>
      <c r="L57" s="346" t="s">
        <v>35</v>
      </c>
      <c r="M57" s="347"/>
      <c r="N57" s="346" t="s">
        <v>36</v>
      </c>
      <c r="O57" s="347"/>
      <c r="P57" s="350"/>
      <c r="Q57" s="367"/>
      <c r="S57" s="196"/>
      <c r="T57" s="33"/>
      <c r="U57" s="34"/>
      <c r="V57" s="15"/>
    </row>
    <row r="58" spans="1:34" ht="15.75">
      <c r="A58" s="35" t="s">
        <v>38</v>
      </c>
      <c r="B58" s="36" t="str">
        <f>IF(B52&gt;"",B52,"")</f>
        <v>M.Räsänen&amp;E.Aho</v>
      </c>
      <c r="C58" s="36" t="str">
        <f>IF(B54&gt;"",B54,"")</f>
        <v>T.Terho&amp;S.Kuutti</v>
      </c>
      <c r="D58" s="185"/>
      <c r="E58" s="186"/>
      <c r="F58" s="318" t="s">
        <v>248</v>
      </c>
      <c r="G58" s="319"/>
      <c r="H58" s="315" t="s">
        <v>238</v>
      </c>
      <c r="I58" s="366"/>
      <c r="J58" s="315" t="s">
        <v>247</v>
      </c>
      <c r="K58" s="366"/>
      <c r="L58" s="315" t="s">
        <v>231</v>
      </c>
      <c r="M58" s="366"/>
      <c r="N58" s="317"/>
      <c r="O58" s="366"/>
      <c r="P58" s="187"/>
      <c r="Q58" s="188"/>
      <c r="R58" s="260" t="s">
        <v>221</v>
      </c>
      <c r="S58" s="198"/>
      <c r="T58" s="37"/>
      <c r="U58" s="38"/>
      <c r="V58" s="39"/>
      <c r="Y58" s="40"/>
      <c r="Z58" s="41"/>
      <c r="AA58" s="40"/>
      <c r="AB58" s="41"/>
      <c r="AC58" s="40"/>
      <c r="AD58" s="41"/>
      <c r="AE58" s="40"/>
      <c r="AF58" s="41"/>
      <c r="AG58" s="40"/>
      <c r="AH58" s="41"/>
    </row>
    <row r="59" spans="1:34" ht="15.75">
      <c r="A59" s="35" t="s">
        <v>39</v>
      </c>
      <c r="B59" s="36"/>
      <c r="C59" s="36">
        <f>IF(B55&gt;"",B55,"")</f>
      </c>
      <c r="D59" s="190"/>
      <c r="E59" s="186"/>
      <c r="F59" s="308"/>
      <c r="G59" s="363"/>
      <c r="H59" s="308"/>
      <c r="I59" s="363"/>
      <c r="J59" s="308"/>
      <c r="K59" s="363"/>
      <c r="L59" s="308"/>
      <c r="M59" s="363"/>
      <c r="N59" s="308"/>
      <c r="O59" s="363"/>
      <c r="P59" s="187"/>
      <c r="Q59" s="188"/>
      <c r="R59" s="261"/>
      <c r="S59" s="200"/>
      <c r="T59" s="37"/>
      <c r="U59" s="38"/>
      <c r="V59" s="39"/>
      <c r="Y59" s="42"/>
      <c r="Z59" s="43"/>
      <c r="AA59" s="42"/>
      <c r="AB59" s="43"/>
      <c r="AC59" s="42"/>
      <c r="AD59" s="43"/>
      <c r="AE59" s="42"/>
      <c r="AF59" s="43"/>
      <c r="AG59" s="42"/>
      <c r="AH59" s="43"/>
    </row>
    <row r="60" spans="1:34" ht="16.5" thickBot="1">
      <c r="A60" s="35" t="s">
        <v>40</v>
      </c>
      <c r="B60" s="44"/>
      <c r="C60" s="44">
        <f>IF(B55&gt;"",B55,"")</f>
      </c>
      <c r="D60" s="181"/>
      <c r="E60" s="182"/>
      <c r="F60" s="313"/>
      <c r="G60" s="365"/>
      <c r="H60" s="313"/>
      <c r="I60" s="365"/>
      <c r="J60" s="313"/>
      <c r="K60" s="365"/>
      <c r="L60" s="313"/>
      <c r="M60" s="365"/>
      <c r="N60" s="313"/>
      <c r="O60" s="365"/>
      <c r="P60" s="187"/>
      <c r="Q60" s="188"/>
      <c r="R60" s="261"/>
      <c r="S60" s="200"/>
      <c r="T60" s="37"/>
      <c r="U60" s="38"/>
      <c r="V60" s="39"/>
      <c r="Y60" s="42"/>
      <c r="Z60" s="43"/>
      <c r="AA60" s="42"/>
      <c r="AB60" s="43"/>
      <c r="AC60" s="42"/>
      <c r="AD60" s="43"/>
      <c r="AE60" s="42"/>
      <c r="AF60" s="43"/>
      <c r="AG60" s="42"/>
      <c r="AH60" s="43"/>
    </row>
    <row r="61" spans="1:34" ht="15.75">
      <c r="A61" s="35" t="s">
        <v>41</v>
      </c>
      <c r="B61" s="36" t="str">
        <f>IF(B53&gt;"",B53,"")</f>
        <v>S.Soine&amp;O.Tennilä</v>
      </c>
      <c r="C61" s="36" t="str">
        <f>IF(B54&gt;"",B54,"")</f>
        <v>T.Terho&amp;S.Kuutti</v>
      </c>
      <c r="D61" s="185"/>
      <c r="E61" s="186"/>
      <c r="F61" s="315" t="s">
        <v>238</v>
      </c>
      <c r="G61" s="366"/>
      <c r="H61" s="315" t="s">
        <v>231</v>
      </c>
      <c r="I61" s="366"/>
      <c r="J61" s="315" t="s">
        <v>248</v>
      </c>
      <c r="K61" s="366"/>
      <c r="L61" s="315" t="s">
        <v>231</v>
      </c>
      <c r="M61" s="366"/>
      <c r="N61" s="315"/>
      <c r="O61" s="366"/>
      <c r="P61" s="187"/>
      <c r="Q61" s="188"/>
      <c r="R61" s="261">
        <v>13</v>
      </c>
      <c r="S61" s="200"/>
      <c r="T61" s="37"/>
      <c r="U61" s="38"/>
      <c r="V61" s="39"/>
      <c r="Y61" s="42"/>
      <c r="Z61" s="43"/>
      <c r="AA61" s="42"/>
      <c r="AB61" s="43"/>
      <c r="AC61" s="42"/>
      <c r="AD61" s="43"/>
      <c r="AE61" s="42"/>
      <c r="AF61" s="43"/>
      <c r="AG61" s="42"/>
      <c r="AH61" s="43"/>
    </row>
    <row r="62" spans="1:34" ht="15.75">
      <c r="A62" s="35" t="s">
        <v>42</v>
      </c>
      <c r="B62" s="36" t="str">
        <f>IF(B52&gt;"",B52,"")</f>
        <v>M.Räsänen&amp;E.Aho</v>
      </c>
      <c r="C62" s="36" t="str">
        <f>IF(B53&gt;"",B53,"")</f>
        <v>S.Soine&amp;O.Tennilä</v>
      </c>
      <c r="D62" s="190"/>
      <c r="E62" s="186"/>
      <c r="F62" s="308" t="s">
        <v>242</v>
      </c>
      <c r="G62" s="363"/>
      <c r="H62" s="308" t="s">
        <v>241</v>
      </c>
      <c r="I62" s="363"/>
      <c r="J62" s="308" t="s">
        <v>232</v>
      </c>
      <c r="K62" s="363"/>
      <c r="L62" s="308" t="s">
        <v>241</v>
      </c>
      <c r="M62" s="363"/>
      <c r="N62" s="308"/>
      <c r="O62" s="363"/>
      <c r="P62" s="187"/>
      <c r="Q62" s="188"/>
      <c r="R62" s="261" t="s">
        <v>222</v>
      </c>
      <c r="S62" s="200"/>
      <c r="T62" s="37"/>
      <c r="U62" s="38"/>
      <c r="V62" s="39"/>
      <c r="Y62" s="42"/>
      <c r="Z62" s="43"/>
      <c r="AA62" s="42"/>
      <c r="AB62" s="43"/>
      <c r="AC62" s="42"/>
      <c r="AD62" s="43"/>
      <c r="AE62" s="42"/>
      <c r="AF62" s="43"/>
      <c r="AG62" s="42"/>
      <c r="AH62" s="43"/>
    </row>
    <row r="63" spans="1:34" ht="16.5" thickBot="1">
      <c r="A63" s="45" t="s">
        <v>43</v>
      </c>
      <c r="B63" s="46"/>
      <c r="C63" s="46">
        <f>IF(B55&gt;"",B55,"")</f>
      </c>
      <c r="D63" s="192"/>
      <c r="E63" s="193"/>
      <c r="F63" s="310"/>
      <c r="G63" s="364"/>
      <c r="H63" s="310"/>
      <c r="I63" s="364"/>
      <c r="J63" s="310"/>
      <c r="K63" s="364"/>
      <c r="L63" s="310"/>
      <c r="M63" s="364"/>
      <c r="N63" s="310"/>
      <c r="O63" s="364"/>
      <c r="P63" s="194"/>
      <c r="Q63" s="195"/>
      <c r="R63" s="201"/>
      <c r="S63" s="202"/>
      <c r="T63" s="37"/>
      <c r="U63" s="38"/>
      <c r="V63" s="39"/>
      <c r="Y63" s="47"/>
      <c r="Z63" s="48"/>
      <c r="AA63" s="47"/>
      <c r="AB63" s="48"/>
      <c r="AC63" s="47"/>
      <c r="AD63" s="48"/>
      <c r="AE63" s="47"/>
      <c r="AF63" s="48"/>
      <c r="AG63" s="47"/>
      <c r="AH63" s="48"/>
    </row>
    <row r="64" ht="16.5" thickBot="1" thickTop="1"/>
    <row r="65" spans="1:19" ht="16.5" thickTop="1">
      <c r="A65" s="3"/>
      <c r="B65" s="4" t="s">
        <v>58</v>
      </c>
      <c r="C65" s="5"/>
      <c r="D65" s="154"/>
      <c r="E65" s="154"/>
      <c r="F65" s="155"/>
      <c r="G65" s="154"/>
      <c r="H65" s="156" t="s">
        <v>5</v>
      </c>
      <c r="I65" s="157"/>
      <c r="J65" s="296" t="s">
        <v>129</v>
      </c>
      <c r="K65" s="369"/>
      <c r="L65" s="369"/>
      <c r="M65" s="370"/>
      <c r="N65" s="158" t="s">
        <v>217</v>
      </c>
      <c r="O65" s="159"/>
      <c r="P65" s="299" t="s">
        <v>65</v>
      </c>
      <c r="Q65" s="295"/>
      <c r="R65" s="295"/>
      <c r="S65" s="333"/>
    </row>
    <row r="66" spans="1:19" ht="16.5" thickBot="1">
      <c r="A66" s="7"/>
      <c r="B66" s="8" t="s">
        <v>59</v>
      </c>
      <c r="C66" s="9" t="s">
        <v>7</v>
      </c>
      <c r="D66" s="300">
        <v>5</v>
      </c>
      <c r="E66" s="371"/>
      <c r="F66" s="372"/>
      <c r="G66" s="303" t="s">
        <v>8</v>
      </c>
      <c r="H66" s="373"/>
      <c r="I66" s="373"/>
      <c r="J66" s="304">
        <v>39144</v>
      </c>
      <c r="K66" s="304"/>
      <c r="L66" s="304"/>
      <c r="M66" s="305"/>
      <c r="N66" s="160" t="s">
        <v>216</v>
      </c>
      <c r="O66" s="161"/>
      <c r="P66" s="306" t="s">
        <v>220</v>
      </c>
      <c r="Q66" s="374"/>
      <c r="R66" s="374"/>
      <c r="S66" s="375"/>
    </row>
    <row r="67" spans="1:22" ht="15.75" thickTop="1">
      <c r="A67" s="12"/>
      <c r="B67" s="13" t="s">
        <v>15</v>
      </c>
      <c r="C67" s="14" t="s">
        <v>0</v>
      </c>
      <c r="D67" s="352" t="s">
        <v>16</v>
      </c>
      <c r="E67" s="368"/>
      <c r="F67" s="352" t="s">
        <v>17</v>
      </c>
      <c r="G67" s="368"/>
      <c r="H67" s="352" t="s">
        <v>18</v>
      </c>
      <c r="I67" s="368"/>
      <c r="J67" s="352"/>
      <c r="K67" s="368"/>
      <c r="L67" s="352"/>
      <c r="M67" s="368"/>
      <c r="N67" s="162" t="s">
        <v>20</v>
      </c>
      <c r="O67" s="163" t="s">
        <v>21</v>
      </c>
      <c r="P67" s="164" t="s">
        <v>22</v>
      </c>
      <c r="Q67" s="165"/>
      <c r="R67" s="354" t="s">
        <v>23</v>
      </c>
      <c r="S67" s="355"/>
      <c r="T67" s="331"/>
      <c r="U67" s="332"/>
      <c r="V67" s="15"/>
    </row>
    <row r="68" spans="1:22" ht="15.75">
      <c r="A68" s="16" t="s">
        <v>16</v>
      </c>
      <c r="B68" s="17" t="s">
        <v>134</v>
      </c>
      <c r="C68" s="18" t="s">
        <v>198</v>
      </c>
      <c r="D68" s="166"/>
      <c r="E68" s="167"/>
      <c r="F68" s="169" t="s">
        <v>16</v>
      </c>
      <c r="G68" s="168" t="s">
        <v>18</v>
      </c>
      <c r="H68" s="169" t="s">
        <v>18</v>
      </c>
      <c r="I68" s="168" t="s">
        <v>236</v>
      </c>
      <c r="J68" s="169"/>
      <c r="K68" s="168"/>
      <c r="L68" s="169"/>
      <c r="M68" s="168"/>
      <c r="N68" s="170"/>
      <c r="O68" s="171"/>
      <c r="P68" s="172"/>
      <c r="Q68" s="173"/>
      <c r="R68" s="320" t="s">
        <v>17</v>
      </c>
      <c r="S68" s="321"/>
      <c r="T68" s="19"/>
      <c r="U68" s="19"/>
      <c r="V68" s="20"/>
    </row>
    <row r="69" spans="1:22" ht="15.75">
      <c r="A69" s="21" t="s">
        <v>17</v>
      </c>
      <c r="B69" s="17" t="s">
        <v>135</v>
      </c>
      <c r="C69" s="18" t="s">
        <v>51</v>
      </c>
      <c r="D69" s="174" t="s">
        <v>18</v>
      </c>
      <c r="E69" s="175" t="s">
        <v>16</v>
      </c>
      <c r="F69" s="176"/>
      <c r="G69" s="177"/>
      <c r="H69" s="174" t="s">
        <v>18</v>
      </c>
      <c r="I69" s="175" t="s">
        <v>236</v>
      </c>
      <c r="J69" s="174"/>
      <c r="K69" s="175"/>
      <c r="L69" s="174"/>
      <c r="M69" s="175"/>
      <c r="N69" s="170"/>
      <c r="O69" s="171"/>
      <c r="P69" s="172"/>
      <c r="Q69" s="173"/>
      <c r="R69" s="320" t="s">
        <v>16</v>
      </c>
      <c r="S69" s="321"/>
      <c r="T69" s="19"/>
      <c r="U69" s="19"/>
      <c r="V69" s="20"/>
    </row>
    <row r="70" spans="1:22" ht="15.75">
      <c r="A70" s="21" t="s">
        <v>18</v>
      </c>
      <c r="B70" s="17" t="s">
        <v>136</v>
      </c>
      <c r="C70" s="18" t="s">
        <v>154</v>
      </c>
      <c r="D70" s="174" t="s">
        <v>236</v>
      </c>
      <c r="E70" s="175" t="s">
        <v>18</v>
      </c>
      <c r="F70" s="174" t="s">
        <v>236</v>
      </c>
      <c r="G70" s="175" t="s">
        <v>18</v>
      </c>
      <c r="H70" s="176"/>
      <c r="I70" s="177"/>
      <c r="J70" s="174"/>
      <c r="K70" s="175"/>
      <c r="L70" s="174"/>
      <c r="M70" s="175"/>
      <c r="N70" s="170"/>
      <c r="O70" s="171"/>
      <c r="P70" s="172"/>
      <c r="Q70" s="173"/>
      <c r="R70" s="320" t="s">
        <v>18</v>
      </c>
      <c r="S70" s="321"/>
      <c r="T70" s="19"/>
      <c r="U70" s="19"/>
      <c r="V70" s="20"/>
    </row>
    <row r="71" spans="1:22" ht="16.5" thickBot="1">
      <c r="A71" s="21" t="s">
        <v>19</v>
      </c>
      <c r="B71" s="22"/>
      <c r="C71" s="18"/>
      <c r="D71" s="174"/>
      <c r="E71" s="175"/>
      <c r="F71" s="174"/>
      <c r="G71" s="175"/>
      <c r="H71" s="174"/>
      <c r="I71" s="175"/>
      <c r="J71" s="176"/>
      <c r="K71" s="177"/>
      <c r="L71" s="174"/>
      <c r="M71" s="175"/>
      <c r="N71" s="170"/>
      <c r="O71" s="171"/>
      <c r="P71" s="172"/>
      <c r="Q71" s="173"/>
      <c r="R71" s="320"/>
      <c r="S71" s="321"/>
      <c r="T71" s="19"/>
      <c r="U71" s="19"/>
      <c r="V71" s="20"/>
    </row>
    <row r="72" spans="1:24" ht="15.75" thickTop="1">
      <c r="A72" s="23"/>
      <c r="B72" s="24" t="s">
        <v>45</v>
      </c>
      <c r="C72" s="25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9"/>
      <c r="S72" s="180"/>
      <c r="T72" s="26"/>
      <c r="U72" s="27"/>
      <c r="V72" s="28"/>
      <c r="W72" s="27"/>
      <c r="X72" s="29"/>
    </row>
    <row r="73" spans="1:22" ht="15.75" thickBot="1">
      <c r="A73" s="30"/>
      <c r="B73" s="31" t="s">
        <v>31</v>
      </c>
      <c r="C73" s="32"/>
      <c r="D73" s="181"/>
      <c r="E73" s="182"/>
      <c r="F73" s="346" t="s">
        <v>32</v>
      </c>
      <c r="G73" s="347"/>
      <c r="H73" s="348" t="s">
        <v>33</v>
      </c>
      <c r="I73" s="347"/>
      <c r="J73" s="346" t="s">
        <v>34</v>
      </c>
      <c r="K73" s="347"/>
      <c r="L73" s="346" t="s">
        <v>35</v>
      </c>
      <c r="M73" s="347"/>
      <c r="N73" s="346" t="s">
        <v>36</v>
      </c>
      <c r="O73" s="347"/>
      <c r="P73" s="350"/>
      <c r="Q73" s="367"/>
      <c r="S73" s="196"/>
      <c r="T73" s="33"/>
      <c r="U73" s="34"/>
      <c r="V73" s="15"/>
    </row>
    <row r="74" spans="1:34" ht="15.75">
      <c r="A74" s="35" t="s">
        <v>38</v>
      </c>
      <c r="B74" s="36" t="str">
        <f>IF(B68&gt;"",B68,"")</f>
        <v>P.Olah&amp;I.Lallo</v>
      </c>
      <c r="C74" s="36" t="str">
        <f>IF(B70&gt;"",B70,"")</f>
        <v>Te.Tamminen&amp;J.Pulkkinen</v>
      </c>
      <c r="D74" s="185"/>
      <c r="E74" s="186"/>
      <c r="F74" s="318" t="s">
        <v>235</v>
      </c>
      <c r="G74" s="319"/>
      <c r="H74" s="315" t="s">
        <v>232</v>
      </c>
      <c r="I74" s="366"/>
      <c r="J74" s="315" t="s">
        <v>232</v>
      </c>
      <c r="K74" s="366"/>
      <c r="L74" s="315"/>
      <c r="M74" s="366"/>
      <c r="N74" s="317"/>
      <c r="O74" s="366"/>
      <c r="P74" s="187"/>
      <c r="Q74" s="188"/>
      <c r="R74" s="260" t="s">
        <v>221</v>
      </c>
      <c r="S74" s="198"/>
      <c r="T74" s="37"/>
      <c r="U74" s="38"/>
      <c r="V74" s="39"/>
      <c r="Y74" s="40"/>
      <c r="Z74" s="41"/>
      <c r="AA74" s="40"/>
      <c r="AB74" s="41"/>
      <c r="AC74" s="40"/>
      <c r="AD74" s="41"/>
      <c r="AE74" s="40"/>
      <c r="AF74" s="41"/>
      <c r="AG74" s="40"/>
      <c r="AH74" s="41"/>
    </row>
    <row r="75" spans="1:34" ht="15.75">
      <c r="A75" s="35" t="s">
        <v>39</v>
      </c>
      <c r="B75" s="36"/>
      <c r="C75" s="36">
        <f>IF(B71&gt;"",B71,"")</f>
      </c>
      <c r="D75" s="190"/>
      <c r="E75" s="186"/>
      <c r="F75" s="308"/>
      <c r="G75" s="363"/>
      <c r="H75" s="308"/>
      <c r="I75" s="363"/>
      <c r="J75" s="308"/>
      <c r="K75" s="363"/>
      <c r="L75" s="308"/>
      <c r="M75" s="363"/>
      <c r="N75" s="308"/>
      <c r="O75" s="363"/>
      <c r="P75" s="187"/>
      <c r="Q75" s="188"/>
      <c r="R75" s="261"/>
      <c r="S75" s="200"/>
      <c r="T75" s="37"/>
      <c r="U75" s="38"/>
      <c r="V75" s="39"/>
      <c r="Y75" s="42"/>
      <c r="Z75" s="43"/>
      <c r="AA75" s="42"/>
      <c r="AB75" s="43"/>
      <c r="AC75" s="42"/>
      <c r="AD75" s="43"/>
      <c r="AE75" s="42"/>
      <c r="AF75" s="43"/>
      <c r="AG75" s="42"/>
      <c r="AH75" s="43"/>
    </row>
    <row r="76" spans="1:34" ht="16.5" thickBot="1">
      <c r="A76" s="35" t="s">
        <v>40</v>
      </c>
      <c r="B76" s="44"/>
      <c r="C76" s="44">
        <f>IF(B71&gt;"",B71,"")</f>
      </c>
      <c r="D76" s="181"/>
      <c r="E76" s="182"/>
      <c r="F76" s="313"/>
      <c r="G76" s="365"/>
      <c r="H76" s="313"/>
      <c r="I76" s="365"/>
      <c r="J76" s="313"/>
      <c r="K76" s="365"/>
      <c r="L76" s="313"/>
      <c r="M76" s="365"/>
      <c r="N76" s="313"/>
      <c r="O76" s="365"/>
      <c r="P76" s="187"/>
      <c r="Q76" s="188"/>
      <c r="R76" s="261"/>
      <c r="S76" s="200"/>
      <c r="T76" s="37"/>
      <c r="U76" s="38"/>
      <c r="V76" s="39"/>
      <c r="Y76" s="42"/>
      <c r="Z76" s="43"/>
      <c r="AA76" s="42"/>
      <c r="AB76" s="43"/>
      <c r="AC76" s="42"/>
      <c r="AD76" s="43"/>
      <c r="AE76" s="42"/>
      <c r="AF76" s="43"/>
      <c r="AG76" s="42"/>
      <c r="AH76" s="43"/>
    </row>
    <row r="77" spans="1:34" ht="15.75">
      <c r="A77" s="35" t="s">
        <v>41</v>
      </c>
      <c r="B77" s="36" t="str">
        <f>IF(B69&gt;"",B69,"")</f>
        <v>I.Härmälä&amp;M-M.Alitupa</v>
      </c>
      <c r="C77" s="36" t="str">
        <f>IF(B70&gt;"",B70,"")</f>
        <v>Te.Tamminen&amp;J.Pulkkinen</v>
      </c>
      <c r="D77" s="185"/>
      <c r="E77" s="186"/>
      <c r="F77" s="315" t="s">
        <v>230</v>
      </c>
      <c r="G77" s="366"/>
      <c r="H77" s="315" t="s">
        <v>231</v>
      </c>
      <c r="I77" s="366"/>
      <c r="J77" s="315" t="s">
        <v>230</v>
      </c>
      <c r="K77" s="366"/>
      <c r="L77" s="315"/>
      <c r="M77" s="366"/>
      <c r="N77" s="315"/>
      <c r="O77" s="366"/>
      <c r="P77" s="187"/>
      <c r="Q77" s="188"/>
      <c r="R77" s="261">
        <v>13</v>
      </c>
      <c r="S77" s="200"/>
      <c r="T77" s="37"/>
      <c r="U77" s="38"/>
      <c r="V77" s="39"/>
      <c r="Y77" s="42"/>
      <c r="Z77" s="43"/>
      <c r="AA77" s="42"/>
      <c r="AB77" s="43"/>
      <c r="AC77" s="42"/>
      <c r="AD77" s="43"/>
      <c r="AE77" s="42"/>
      <c r="AF77" s="43"/>
      <c r="AG77" s="42"/>
      <c r="AH77" s="43"/>
    </row>
    <row r="78" spans="1:34" ht="15.75">
      <c r="A78" s="35" t="s">
        <v>42</v>
      </c>
      <c r="B78" s="36" t="str">
        <f>IF(B68&gt;"",B68,"")</f>
        <v>P.Olah&amp;I.Lallo</v>
      </c>
      <c r="C78" s="36" t="str">
        <f>IF(B69&gt;"",B69,"")</f>
        <v>I.Härmälä&amp;M-M.Alitupa</v>
      </c>
      <c r="D78" s="190"/>
      <c r="E78" s="186"/>
      <c r="F78" s="308" t="s">
        <v>233</v>
      </c>
      <c r="G78" s="363"/>
      <c r="H78" s="308" t="s">
        <v>242</v>
      </c>
      <c r="I78" s="363"/>
      <c r="J78" s="308" t="s">
        <v>241</v>
      </c>
      <c r="K78" s="363"/>
      <c r="L78" s="308" t="s">
        <v>231</v>
      </c>
      <c r="M78" s="363"/>
      <c r="N78" s="308" t="s">
        <v>248</v>
      </c>
      <c r="O78" s="363"/>
      <c r="P78" s="187"/>
      <c r="Q78" s="188"/>
      <c r="R78" s="261" t="s">
        <v>222</v>
      </c>
      <c r="S78" s="200"/>
      <c r="T78" s="37"/>
      <c r="U78" s="38"/>
      <c r="V78" s="39"/>
      <c r="Y78" s="42"/>
      <c r="Z78" s="43"/>
      <c r="AA78" s="42"/>
      <c r="AB78" s="43"/>
      <c r="AC78" s="42"/>
      <c r="AD78" s="43"/>
      <c r="AE78" s="42"/>
      <c r="AF78" s="43"/>
      <c r="AG78" s="42"/>
      <c r="AH78" s="43"/>
    </row>
    <row r="79" spans="1:34" ht="16.5" thickBot="1">
      <c r="A79" s="45" t="s">
        <v>43</v>
      </c>
      <c r="B79" s="46"/>
      <c r="C79" s="46">
        <f>IF(B71&gt;"",B71,"")</f>
      </c>
      <c r="D79" s="192"/>
      <c r="E79" s="193"/>
      <c r="F79" s="310"/>
      <c r="G79" s="364"/>
      <c r="H79" s="310"/>
      <c r="I79" s="364"/>
      <c r="J79" s="310"/>
      <c r="K79" s="364"/>
      <c r="L79" s="310"/>
      <c r="M79" s="364"/>
      <c r="N79" s="310"/>
      <c r="O79" s="364"/>
      <c r="P79" s="194"/>
      <c r="Q79" s="195"/>
      <c r="R79" s="201"/>
      <c r="S79" s="202"/>
      <c r="T79" s="37"/>
      <c r="U79" s="38"/>
      <c r="V79" s="39"/>
      <c r="Y79" s="47"/>
      <c r="Z79" s="48"/>
      <c r="AA79" s="47"/>
      <c r="AB79" s="48"/>
      <c r="AC79" s="47"/>
      <c r="AD79" s="48"/>
      <c r="AE79" s="47"/>
      <c r="AF79" s="48"/>
      <c r="AG79" s="47"/>
      <c r="AH79" s="48"/>
    </row>
    <row r="80" ht="16.5" thickBot="1" thickTop="1"/>
    <row r="81" spans="1:19" ht="16.5" thickTop="1">
      <c r="A81" s="3"/>
      <c r="B81" s="4" t="s">
        <v>58</v>
      </c>
      <c r="C81" s="5"/>
      <c r="D81" s="154"/>
      <c r="E81" s="154"/>
      <c r="F81" s="155"/>
      <c r="G81" s="154"/>
      <c r="H81" s="156" t="s">
        <v>5</v>
      </c>
      <c r="I81" s="157"/>
      <c r="J81" s="296" t="s">
        <v>129</v>
      </c>
      <c r="K81" s="369"/>
      <c r="L81" s="369"/>
      <c r="M81" s="370"/>
      <c r="N81" s="158" t="s">
        <v>217</v>
      </c>
      <c r="O81" s="159"/>
      <c r="P81" s="299" t="s">
        <v>223</v>
      </c>
      <c r="Q81" s="295"/>
      <c r="R81" s="295"/>
      <c r="S81" s="333"/>
    </row>
    <row r="82" spans="1:19" ht="16.5" thickBot="1">
      <c r="A82" s="7"/>
      <c r="B82" s="8" t="s">
        <v>59</v>
      </c>
      <c r="C82" s="9" t="s">
        <v>7</v>
      </c>
      <c r="D82" s="300">
        <v>6</v>
      </c>
      <c r="E82" s="371"/>
      <c r="F82" s="372"/>
      <c r="G82" s="303" t="s">
        <v>8</v>
      </c>
      <c r="H82" s="373"/>
      <c r="I82" s="373"/>
      <c r="J82" s="304">
        <v>39144</v>
      </c>
      <c r="K82" s="304"/>
      <c r="L82" s="304"/>
      <c r="M82" s="305"/>
      <c r="N82" s="160" t="s">
        <v>216</v>
      </c>
      <c r="O82" s="161"/>
      <c r="P82" s="306" t="s">
        <v>220</v>
      </c>
      <c r="Q82" s="374"/>
      <c r="R82" s="374"/>
      <c r="S82" s="375"/>
    </row>
    <row r="83" spans="1:22" ht="15.75" thickTop="1">
      <c r="A83" s="12"/>
      <c r="B83" s="13" t="s">
        <v>15</v>
      </c>
      <c r="C83" s="14" t="s">
        <v>0</v>
      </c>
      <c r="D83" s="352" t="s">
        <v>16</v>
      </c>
      <c r="E83" s="368"/>
      <c r="F83" s="352" t="s">
        <v>17</v>
      </c>
      <c r="G83" s="368"/>
      <c r="H83" s="352" t="s">
        <v>18</v>
      </c>
      <c r="I83" s="368"/>
      <c r="J83" s="352"/>
      <c r="K83" s="368"/>
      <c r="L83" s="352"/>
      <c r="M83" s="368"/>
      <c r="N83" s="162" t="s">
        <v>20</v>
      </c>
      <c r="O83" s="163" t="s">
        <v>21</v>
      </c>
      <c r="P83" s="164" t="s">
        <v>22</v>
      </c>
      <c r="Q83" s="165"/>
      <c r="R83" s="354" t="s">
        <v>23</v>
      </c>
      <c r="S83" s="355"/>
      <c r="T83" s="331"/>
      <c r="U83" s="332"/>
      <c r="V83" s="15"/>
    </row>
    <row r="84" spans="1:22" ht="15.75">
      <c r="A84" s="16" t="s">
        <v>16</v>
      </c>
      <c r="B84" s="17" t="s">
        <v>146</v>
      </c>
      <c r="C84" s="18" t="s">
        <v>59</v>
      </c>
      <c r="D84" s="166"/>
      <c r="E84" s="167"/>
      <c r="F84" s="169" t="s">
        <v>18</v>
      </c>
      <c r="G84" s="168" t="s">
        <v>236</v>
      </c>
      <c r="H84" s="169" t="s">
        <v>18</v>
      </c>
      <c r="I84" s="168" t="s">
        <v>236</v>
      </c>
      <c r="J84" s="169"/>
      <c r="K84" s="168"/>
      <c r="L84" s="169"/>
      <c r="M84" s="168"/>
      <c r="N84" s="170"/>
      <c r="O84" s="171"/>
      <c r="P84" s="172"/>
      <c r="Q84" s="173"/>
      <c r="R84" s="320" t="s">
        <v>16</v>
      </c>
      <c r="S84" s="321"/>
      <c r="T84" s="19"/>
      <c r="U84" s="19"/>
      <c r="V84" s="20"/>
    </row>
    <row r="85" spans="1:22" ht="15.75">
      <c r="A85" s="21" t="s">
        <v>17</v>
      </c>
      <c r="B85" s="17" t="s">
        <v>156</v>
      </c>
      <c r="C85" s="18" t="s">
        <v>27</v>
      </c>
      <c r="D85" s="174" t="s">
        <v>236</v>
      </c>
      <c r="E85" s="175" t="s">
        <v>18</v>
      </c>
      <c r="F85" s="176"/>
      <c r="G85" s="177"/>
      <c r="H85" s="174" t="s">
        <v>18</v>
      </c>
      <c r="I85" s="175" t="s">
        <v>16</v>
      </c>
      <c r="J85" s="174"/>
      <c r="K85" s="175"/>
      <c r="L85" s="174"/>
      <c r="M85" s="175"/>
      <c r="N85" s="170"/>
      <c r="O85" s="171"/>
      <c r="P85" s="172"/>
      <c r="Q85" s="173"/>
      <c r="R85" s="320" t="s">
        <v>17</v>
      </c>
      <c r="S85" s="321"/>
      <c r="T85" s="19"/>
      <c r="U85" s="19"/>
      <c r="V85" s="20"/>
    </row>
    <row r="86" spans="1:22" ht="15.75">
      <c r="A86" s="21" t="s">
        <v>18</v>
      </c>
      <c r="B86" s="17" t="s">
        <v>147</v>
      </c>
      <c r="C86" s="18" t="s">
        <v>73</v>
      </c>
      <c r="D86" s="174" t="s">
        <v>236</v>
      </c>
      <c r="E86" s="175" t="s">
        <v>18</v>
      </c>
      <c r="F86" s="174" t="s">
        <v>16</v>
      </c>
      <c r="G86" s="175" t="s">
        <v>18</v>
      </c>
      <c r="H86" s="176"/>
      <c r="I86" s="177"/>
      <c r="J86" s="174"/>
      <c r="K86" s="175"/>
      <c r="L86" s="174"/>
      <c r="M86" s="175"/>
      <c r="N86" s="170"/>
      <c r="O86" s="171"/>
      <c r="P86" s="172"/>
      <c r="Q86" s="173"/>
      <c r="R86" s="320" t="s">
        <v>18</v>
      </c>
      <c r="S86" s="321"/>
      <c r="T86" s="19"/>
      <c r="U86" s="19"/>
      <c r="V86" s="20"/>
    </row>
    <row r="87" spans="1:22" ht="16.5" thickBot="1">
      <c r="A87" s="21" t="s">
        <v>19</v>
      </c>
      <c r="B87" s="22"/>
      <c r="C87" s="18"/>
      <c r="D87" s="174"/>
      <c r="E87" s="175"/>
      <c r="F87" s="174"/>
      <c r="G87" s="175"/>
      <c r="H87" s="174"/>
      <c r="I87" s="175"/>
      <c r="J87" s="176"/>
      <c r="K87" s="177"/>
      <c r="L87" s="174"/>
      <c r="M87" s="175"/>
      <c r="N87" s="170"/>
      <c r="O87" s="171"/>
      <c r="P87" s="172"/>
      <c r="Q87" s="173"/>
      <c r="R87" s="320"/>
      <c r="S87" s="321"/>
      <c r="T87" s="19"/>
      <c r="U87" s="19"/>
      <c r="V87" s="20"/>
    </row>
    <row r="88" spans="1:24" ht="15.75" thickTop="1">
      <c r="A88" s="23"/>
      <c r="B88" s="24" t="s">
        <v>45</v>
      </c>
      <c r="C88" s="25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9"/>
      <c r="S88" s="180"/>
      <c r="T88" s="26"/>
      <c r="U88" s="27"/>
      <c r="V88" s="28"/>
      <c r="W88" s="27"/>
      <c r="X88" s="29"/>
    </row>
    <row r="89" spans="1:22" ht="15.75" thickBot="1">
      <c r="A89" s="30"/>
      <c r="B89" s="31" t="s">
        <v>31</v>
      </c>
      <c r="C89" s="32"/>
      <c r="D89" s="181"/>
      <c r="E89" s="182"/>
      <c r="F89" s="346" t="s">
        <v>32</v>
      </c>
      <c r="G89" s="347"/>
      <c r="H89" s="348" t="s">
        <v>33</v>
      </c>
      <c r="I89" s="347"/>
      <c r="J89" s="346" t="s">
        <v>34</v>
      </c>
      <c r="K89" s="347"/>
      <c r="L89" s="346" t="s">
        <v>35</v>
      </c>
      <c r="M89" s="347"/>
      <c r="N89" s="346" t="s">
        <v>36</v>
      </c>
      <c r="O89" s="347"/>
      <c r="P89" s="350"/>
      <c r="Q89" s="367"/>
      <c r="S89" s="196"/>
      <c r="T89" s="33"/>
      <c r="U89" s="34"/>
      <c r="V89" s="15"/>
    </row>
    <row r="90" spans="1:34" ht="15.75">
      <c r="A90" s="35" t="s">
        <v>38</v>
      </c>
      <c r="B90" s="36" t="str">
        <f>IF(B84&gt;"",B84,"")</f>
        <v>A.Jokinen&amp;J.Rossi</v>
      </c>
      <c r="C90" s="36" t="str">
        <f>IF(B86&gt;"",B86,"")</f>
        <v>E.Räsänen&amp;C.Mattsson</v>
      </c>
      <c r="D90" s="185"/>
      <c r="E90" s="186"/>
      <c r="F90" s="318" t="s">
        <v>247</v>
      </c>
      <c r="G90" s="319"/>
      <c r="H90" s="315" t="s">
        <v>231</v>
      </c>
      <c r="I90" s="366"/>
      <c r="J90" s="315" t="s">
        <v>239</v>
      </c>
      <c r="K90" s="366"/>
      <c r="L90" s="315"/>
      <c r="M90" s="366"/>
      <c r="N90" s="317"/>
      <c r="O90" s="366"/>
      <c r="P90" s="187"/>
      <c r="Q90" s="188"/>
      <c r="R90" s="260" t="s">
        <v>221</v>
      </c>
      <c r="S90" s="198"/>
      <c r="T90" s="37"/>
      <c r="U90" s="38"/>
      <c r="V90" s="39"/>
      <c r="Y90" s="40"/>
      <c r="Z90" s="41"/>
      <c r="AA90" s="40"/>
      <c r="AB90" s="41"/>
      <c r="AC90" s="40"/>
      <c r="AD90" s="41"/>
      <c r="AE90" s="40"/>
      <c r="AF90" s="41"/>
      <c r="AG90" s="40"/>
      <c r="AH90" s="41"/>
    </row>
    <row r="91" spans="1:34" ht="15.75">
      <c r="A91" s="35" t="s">
        <v>39</v>
      </c>
      <c r="B91" s="36"/>
      <c r="C91" s="36">
        <f>IF(B87&gt;"",B87,"")</f>
      </c>
      <c r="D91" s="190"/>
      <c r="E91" s="186"/>
      <c r="F91" s="308"/>
      <c r="G91" s="363"/>
      <c r="H91" s="308"/>
      <c r="I91" s="363"/>
      <c r="J91" s="308"/>
      <c r="K91" s="363"/>
      <c r="L91" s="308"/>
      <c r="M91" s="363"/>
      <c r="N91" s="308"/>
      <c r="O91" s="363"/>
      <c r="P91" s="187"/>
      <c r="Q91" s="188"/>
      <c r="R91" s="261"/>
      <c r="S91" s="200"/>
      <c r="T91" s="37"/>
      <c r="U91" s="38"/>
      <c r="V91" s="39"/>
      <c r="Y91" s="42"/>
      <c r="Z91" s="43"/>
      <c r="AA91" s="42"/>
      <c r="AB91" s="43"/>
      <c r="AC91" s="42"/>
      <c r="AD91" s="43"/>
      <c r="AE91" s="42"/>
      <c r="AF91" s="43"/>
      <c r="AG91" s="42"/>
      <c r="AH91" s="43"/>
    </row>
    <row r="92" spans="1:34" ht="16.5" thickBot="1">
      <c r="A92" s="35" t="s">
        <v>40</v>
      </c>
      <c r="B92" s="44"/>
      <c r="C92" s="44">
        <f>IF(B87&gt;"",B87,"")</f>
      </c>
      <c r="D92" s="181"/>
      <c r="E92" s="182"/>
      <c r="F92" s="313"/>
      <c r="G92" s="365"/>
      <c r="H92" s="313"/>
      <c r="I92" s="365"/>
      <c r="J92" s="313"/>
      <c r="K92" s="365"/>
      <c r="L92" s="313"/>
      <c r="M92" s="365"/>
      <c r="N92" s="313"/>
      <c r="O92" s="365"/>
      <c r="P92" s="187"/>
      <c r="Q92" s="188"/>
      <c r="R92" s="261"/>
      <c r="S92" s="200"/>
      <c r="T92" s="37"/>
      <c r="U92" s="38"/>
      <c r="V92" s="39"/>
      <c r="Y92" s="42"/>
      <c r="Z92" s="43"/>
      <c r="AA92" s="42"/>
      <c r="AB92" s="43"/>
      <c r="AC92" s="42"/>
      <c r="AD92" s="43"/>
      <c r="AE92" s="42"/>
      <c r="AF92" s="43"/>
      <c r="AG92" s="42"/>
      <c r="AH92" s="43"/>
    </row>
    <row r="93" spans="1:34" ht="15.75">
      <c r="A93" s="35" t="s">
        <v>41</v>
      </c>
      <c r="B93" s="36" t="str">
        <f>IF(B85&gt;"",B85,"")</f>
        <v>M.Holopainen&amp;M.Haarala</v>
      </c>
      <c r="C93" s="36" t="str">
        <f>IF(B86&gt;"",B86,"")</f>
        <v>E.Räsänen&amp;C.Mattsson</v>
      </c>
      <c r="D93" s="185"/>
      <c r="E93" s="186"/>
      <c r="F93" s="315" t="s">
        <v>250</v>
      </c>
      <c r="G93" s="366"/>
      <c r="H93" s="315" t="s">
        <v>232</v>
      </c>
      <c r="I93" s="366"/>
      <c r="J93" s="315" t="s">
        <v>241</v>
      </c>
      <c r="K93" s="366"/>
      <c r="L93" s="315" t="s">
        <v>238</v>
      </c>
      <c r="M93" s="366"/>
      <c r="N93" s="315"/>
      <c r="O93" s="366"/>
      <c r="P93" s="187"/>
      <c r="Q93" s="188"/>
      <c r="R93" s="261">
        <v>13</v>
      </c>
      <c r="S93" s="200"/>
      <c r="T93" s="37"/>
      <c r="U93" s="38"/>
      <c r="V93" s="39"/>
      <c r="Y93" s="42"/>
      <c r="Z93" s="43"/>
      <c r="AA93" s="42"/>
      <c r="AB93" s="43"/>
      <c r="AC93" s="42"/>
      <c r="AD93" s="43"/>
      <c r="AE93" s="42"/>
      <c r="AF93" s="43"/>
      <c r="AG93" s="42"/>
      <c r="AH93" s="43"/>
    </row>
    <row r="94" spans="1:34" ht="15.75">
      <c r="A94" s="35" t="s">
        <v>42</v>
      </c>
      <c r="B94" s="36" t="str">
        <f>IF(B84&gt;"",B84,"")</f>
        <v>A.Jokinen&amp;J.Rossi</v>
      </c>
      <c r="C94" s="36" t="str">
        <f>IF(B85&gt;"",B85,"")</f>
        <v>M.Holopainen&amp;M.Haarala</v>
      </c>
      <c r="D94" s="190"/>
      <c r="E94" s="186"/>
      <c r="F94" s="308" t="s">
        <v>235</v>
      </c>
      <c r="G94" s="363"/>
      <c r="H94" s="308" t="s">
        <v>232</v>
      </c>
      <c r="I94" s="363"/>
      <c r="J94" s="308" t="s">
        <v>232</v>
      </c>
      <c r="K94" s="363"/>
      <c r="L94" s="308"/>
      <c r="M94" s="363"/>
      <c r="N94" s="308"/>
      <c r="O94" s="363"/>
      <c r="P94" s="187"/>
      <c r="Q94" s="188"/>
      <c r="R94" s="261" t="s">
        <v>222</v>
      </c>
      <c r="S94" s="200"/>
      <c r="T94" s="37"/>
      <c r="U94" s="38"/>
      <c r="V94" s="39"/>
      <c r="Y94" s="42"/>
      <c r="Z94" s="43"/>
      <c r="AA94" s="42"/>
      <c r="AB94" s="43"/>
      <c r="AC94" s="42"/>
      <c r="AD94" s="43"/>
      <c r="AE94" s="42"/>
      <c r="AF94" s="43"/>
      <c r="AG94" s="42"/>
      <c r="AH94" s="43"/>
    </row>
    <row r="95" spans="1:34" ht="16.5" thickBot="1">
      <c r="A95" s="45" t="s">
        <v>43</v>
      </c>
      <c r="B95" s="46"/>
      <c r="C95" s="46">
        <f>IF(B87&gt;"",B87,"")</f>
      </c>
      <c r="D95" s="192"/>
      <c r="E95" s="193"/>
      <c r="F95" s="310"/>
      <c r="G95" s="364"/>
      <c r="H95" s="310"/>
      <c r="I95" s="364"/>
      <c r="J95" s="310"/>
      <c r="K95" s="364"/>
      <c r="L95" s="310"/>
      <c r="M95" s="364"/>
      <c r="N95" s="310"/>
      <c r="O95" s="364"/>
      <c r="P95" s="194"/>
      <c r="Q95" s="195"/>
      <c r="R95" s="201"/>
      <c r="S95" s="202"/>
      <c r="T95" s="37"/>
      <c r="U95" s="38"/>
      <c r="V95" s="39"/>
      <c r="Y95" s="47"/>
      <c r="Z95" s="48"/>
      <c r="AA95" s="47"/>
      <c r="AB95" s="48"/>
      <c r="AC95" s="47"/>
      <c r="AD95" s="48"/>
      <c r="AE95" s="47"/>
      <c r="AF95" s="48"/>
      <c r="AG95" s="47"/>
      <c r="AH95" s="48"/>
    </row>
    <row r="96" ht="16.5" thickBot="1" thickTop="1"/>
    <row r="97" spans="1:19" ht="16.5" thickTop="1">
      <c r="A97" s="3"/>
      <c r="B97" s="4" t="s">
        <v>58</v>
      </c>
      <c r="C97" s="5"/>
      <c r="D97" s="154"/>
      <c r="E97" s="154"/>
      <c r="F97" s="155"/>
      <c r="G97" s="154"/>
      <c r="H97" s="156" t="s">
        <v>5</v>
      </c>
      <c r="I97" s="157"/>
      <c r="J97" s="296" t="s">
        <v>129</v>
      </c>
      <c r="K97" s="369"/>
      <c r="L97" s="369"/>
      <c r="M97" s="370"/>
      <c r="N97" s="158" t="s">
        <v>217</v>
      </c>
      <c r="O97" s="159"/>
      <c r="P97" s="299" t="s">
        <v>224</v>
      </c>
      <c r="Q97" s="295"/>
      <c r="R97" s="295"/>
      <c r="S97" s="333"/>
    </row>
    <row r="98" spans="1:19" ht="16.5" thickBot="1">
      <c r="A98" s="7"/>
      <c r="B98" s="8" t="s">
        <v>59</v>
      </c>
      <c r="C98" s="9" t="s">
        <v>7</v>
      </c>
      <c r="D98" s="300">
        <v>7</v>
      </c>
      <c r="E98" s="371"/>
      <c r="F98" s="372"/>
      <c r="G98" s="303" t="s">
        <v>8</v>
      </c>
      <c r="H98" s="373"/>
      <c r="I98" s="373"/>
      <c r="J98" s="304">
        <v>39144</v>
      </c>
      <c r="K98" s="304"/>
      <c r="L98" s="304"/>
      <c r="M98" s="305"/>
      <c r="N98" s="160" t="s">
        <v>216</v>
      </c>
      <c r="O98" s="161"/>
      <c r="P98" s="306" t="s">
        <v>220</v>
      </c>
      <c r="Q98" s="374"/>
      <c r="R98" s="374"/>
      <c r="S98" s="375"/>
    </row>
    <row r="99" spans="1:22" ht="15.75" thickTop="1">
      <c r="A99" s="12"/>
      <c r="B99" s="13" t="s">
        <v>15</v>
      </c>
      <c r="C99" s="14" t="s">
        <v>0</v>
      </c>
      <c r="D99" s="352" t="s">
        <v>16</v>
      </c>
      <c r="E99" s="368"/>
      <c r="F99" s="352" t="s">
        <v>17</v>
      </c>
      <c r="G99" s="368"/>
      <c r="H99" s="352" t="s">
        <v>18</v>
      </c>
      <c r="I99" s="368"/>
      <c r="J99" s="352"/>
      <c r="K99" s="368"/>
      <c r="L99" s="352"/>
      <c r="M99" s="368"/>
      <c r="N99" s="162" t="s">
        <v>20</v>
      </c>
      <c r="O99" s="163" t="s">
        <v>21</v>
      </c>
      <c r="P99" s="164" t="s">
        <v>22</v>
      </c>
      <c r="Q99" s="165"/>
      <c r="R99" s="354" t="s">
        <v>23</v>
      </c>
      <c r="S99" s="355"/>
      <c r="T99" s="331"/>
      <c r="U99" s="332"/>
      <c r="V99" s="15"/>
    </row>
    <row r="100" spans="1:22" ht="15.75">
      <c r="A100" s="16" t="s">
        <v>16</v>
      </c>
      <c r="B100" s="17" t="s">
        <v>132</v>
      </c>
      <c r="C100" s="18" t="s">
        <v>153</v>
      </c>
      <c r="D100" s="166"/>
      <c r="E100" s="167"/>
      <c r="F100" s="169" t="s">
        <v>16</v>
      </c>
      <c r="G100" s="168" t="s">
        <v>18</v>
      </c>
      <c r="H100" s="169" t="s">
        <v>17</v>
      </c>
      <c r="I100" s="168" t="s">
        <v>18</v>
      </c>
      <c r="J100" s="169"/>
      <c r="K100" s="168"/>
      <c r="L100" s="169"/>
      <c r="M100" s="168"/>
      <c r="N100" s="170"/>
      <c r="O100" s="171"/>
      <c r="P100" s="172"/>
      <c r="Q100" s="173"/>
      <c r="R100" s="320" t="s">
        <v>18</v>
      </c>
      <c r="S100" s="321"/>
      <c r="T100" s="19"/>
      <c r="U100" s="19"/>
      <c r="V100" s="20"/>
    </row>
    <row r="101" spans="1:22" ht="15.75">
      <c r="A101" s="21" t="s">
        <v>17</v>
      </c>
      <c r="B101" s="17" t="s">
        <v>133</v>
      </c>
      <c r="C101" s="18" t="s">
        <v>51</v>
      </c>
      <c r="D101" s="174" t="s">
        <v>18</v>
      </c>
      <c r="E101" s="175" t="s">
        <v>16</v>
      </c>
      <c r="F101" s="176"/>
      <c r="G101" s="177"/>
      <c r="H101" s="174" t="s">
        <v>18</v>
      </c>
      <c r="I101" s="175" t="s">
        <v>236</v>
      </c>
      <c r="J101" s="174"/>
      <c r="K101" s="175"/>
      <c r="L101" s="174"/>
      <c r="M101" s="175"/>
      <c r="N101" s="170"/>
      <c r="O101" s="171"/>
      <c r="P101" s="172"/>
      <c r="Q101" s="173"/>
      <c r="R101" s="320" t="s">
        <v>16</v>
      </c>
      <c r="S101" s="321"/>
      <c r="T101" s="19"/>
      <c r="U101" s="19"/>
      <c r="V101" s="20"/>
    </row>
    <row r="102" spans="1:22" ht="15.75">
      <c r="A102" s="21" t="s">
        <v>18</v>
      </c>
      <c r="B102" s="17" t="s">
        <v>199</v>
      </c>
      <c r="C102" s="18" t="s">
        <v>4</v>
      </c>
      <c r="D102" s="174" t="s">
        <v>18</v>
      </c>
      <c r="E102" s="175" t="s">
        <v>17</v>
      </c>
      <c r="F102" s="174" t="s">
        <v>236</v>
      </c>
      <c r="G102" s="175" t="s">
        <v>18</v>
      </c>
      <c r="H102" s="176"/>
      <c r="I102" s="177"/>
      <c r="J102" s="174"/>
      <c r="K102" s="175"/>
      <c r="L102" s="174"/>
      <c r="M102" s="175"/>
      <c r="N102" s="170"/>
      <c r="O102" s="171"/>
      <c r="P102" s="172"/>
      <c r="Q102" s="173"/>
      <c r="R102" s="320" t="s">
        <v>17</v>
      </c>
      <c r="S102" s="321"/>
      <c r="T102" s="19"/>
      <c r="U102" s="19"/>
      <c r="V102" s="20"/>
    </row>
    <row r="103" spans="1:22" ht="16.5" thickBot="1">
      <c r="A103" s="21" t="s">
        <v>19</v>
      </c>
      <c r="B103" s="22"/>
      <c r="C103" s="18"/>
      <c r="D103" s="174"/>
      <c r="E103" s="175"/>
      <c r="F103" s="174"/>
      <c r="G103" s="175"/>
      <c r="H103" s="174"/>
      <c r="I103" s="175"/>
      <c r="J103" s="176"/>
      <c r="K103" s="177"/>
      <c r="L103" s="174"/>
      <c r="M103" s="175"/>
      <c r="N103" s="170"/>
      <c r="O103" s="171"/>
      <c r="P103" s="172"/>
      <c r="Q103" s="173"/>
      <c r="R103" s="320"/>
      <c r="S103" s="321"/>
      <c r="T103" s="19"/>
      <c r="U103" s="19"/>
      <c r="V103" s="20"/>
    </row>
    <row r="104" spans="1:24" ht="15.75" thickTop="1">
      <c r="A104" s="23"/>
      <c r="B104" s="24" t="s">
        <v>45</v>
      </c>
      <c r="C104" s="25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9"/>
      <c r="S104" s="180"/>
      <c r="T104" s="26"/>
      <c r="U104" s="27"/>
      <c r="V104" s="28"/>
      <c r="W104" s="27"/>
      <c r="X104" s="29"/>
    </row>
    <row r="105" spans="1:22" ht="15.75" thickBot="1">
      <c r="A105" s="30"/>
      <c r="B105" s="31" t="s">
        <v>31</v>
      </c>
      <c r="C105" s="32"/>
      <c r="D105" s="181"/>
      <c r="E105" s="182"/>
      <c r="F105" s="346" t="s">
        <v>32</v>
      </c>
      <c r="G105" s="347"/>
      <c r="H105" s="348" t="s">
        <v>33</v>
      </c>
      <c r="I105" s="347"/>
      <c r="J105" s="346" t="s">
        <v>34</v>
      </c>
      <c r="K105" s="347"/>
      <c r="L105" s="346" t="s">
        <v>35</v>
      </c>
      <c r="M105" s="347"/>
      <c r="N105" s="346" t="s">
        <v>36</v>
      </c>
      <c r="O105" s="347"/>
      <c r="P105" s="350"/>
      <c r="Q105" s="367"/>
      <c r="S105" s="196"/>
      <c r="T105" s="33"/>
      <c r="U105" s="34"/>
      <c r="V105" s="15"/>
    </row>
    <row r="106" spans="1:34" ht="15.75">
      <c r="A106" s="35" t="s">
        <v>38</v>
      </c>
      <c r="B106" s="36" t="str">
        <f>IF(B100&gt;"",B100,"")</f>
        <v>E.Miettinen&amp;J.Julin</v>
      </c>
      <c r="C106" s="36" t="str">
        <f>IF(B102&gt;"",B102,"")</f>
        <v>J.Muinonen&amp;S.Surakka</v>
      </c>
      <c r="D106" s="185"/>
      <c r="E106" s="186"/>
      <c r="F106" s="318" t="s">
        <v>230</v>
      </c>
      <c r="G106" s="319"/>
      <c r="H106" s="315" t="s">
        <v>240</v>
      </c>
      <c r="I106" s="366"/>
      <c r="J106" s="315" t="s">
        <v>232</v>
      </c>
      <c r="K106" s="366"/>
      <c r="L106" s="315" t="s">
        <v>249</v>
      </c>
      <c r="M106" s="366"/>
      <c r="N106" s="315" t="s">
        <v>243</v>
      </c>
      <c r="O106" s="366"/>
      <c r="P106" s="187"/>
      <c r="Q106" s="188"/>
      <c r="R106" s="260" t="s">
        <v>221</v>
      </c>
      <c r="S106" s="198"/>
      <c r="T106" s="37"/>
      <c r="U106" s="38"/>
      <c r="V106" s="39"/>
      <c r="Y106" s="40"/>
      <c r="Z106" s="41"/>
      <c r="AA106" s="40"/>
      <c r="AB106" s="41"/>
      <c r="AC106" s="40"/>
      <c r="AD106" s="41"/>
      <c r="AE106" s="40"/>
      <c r="AF106" s="41"/>
      <c r="AG106" s="40"/>
      <c r="AH106" s="41"/>
    </row>
    <row r="107" spans="1:34" ht="15.75">
      <c r="A107" s="35" t="s">
        <v>39</v>
      </c>
      <c r="B107" s="36"/>
      <c r="C107" s="36">
        <f>IF(B103&gt;"",B103,"")</f>
      </c>
      <c r="D107" s="190"/>
      <c r="E107" s="186"/>
      <c r="F107" s="308"/>
      <c r="G107" s="363"/>
      <c r="H107" s="308"/>
      <c r="I107" s="363"/>
      <c r="J107" s="308"/>
      <c r="K107" s="363"/>
      <c r="L107" s="308"/>
      <c r="M107" s="363"/>
      <c r="N107" s="308"/>
      <c r="O107" s="363"/>
      <c r="P107" s="187"/>
      <c r="Q107" s="188"/>
      <c r="R107" s="261"/>
      <c r="S107" s="200"/>
      <c r="T107" s="37"/>
      <c r="U107" s="38"/>
      <c r="V107" s="39"/>
      <c r="Y107" s="42"/>
      <c r="Z107" s="43"/>
      <c r="AA107" s="42"/>
      <c r="AB107" s="43"/>
      <c r="AC107" s="42"/>
      <c r="AD107" s="43"/>
      <c r="AE107" s="42"/>
      <c r="AF107" s="43"/>
      <c r="AG107" s="42"/>
      <c r="AH107" s="43"/>
    </row>
    <row r="108" spans="1:34" ht="16.5" thickBot="1">
      <c r="A108" s="35" t="s">
        <v>40</v>
      </c>
      <c r="B108" s="44"/>
      <c r="C108" s="44">
        <f>IF(B103&gt;"",B103,"")</f>
      </c>
      <c r="D108" s="181"/>
      <c r="E108" s="182"/>
      <c r="F108" s="313"/>
      <c r="G108" s="365"/>
      <c r="H108" s="313"/>
      <c r="I108" s="365"/>
      <c r="J108" s="313"/>
      <c r="K108" s="365"/>
      <c r="L108" s="313"/>
      <c r="M108" s="365"/>
      <c r="N108" s="313"/>
      <c r="O108" s="365"/>
      <c r="P108" s="187"/>
      <c r="Q108" s="188"/>
      <c r="R108" s="261"/>
      <c r="S108" s="200"/>
      <c r="T108" s="37"/>
      <c r="U108" s="38"/>
      <c r="V108" s="39"/>
      <c r="Y108" s="42"/>
      <c r="Z108" s="43"/>
      <c r="AA108" s="42"/>
      <c r="AB108" s="43"/>
      <c r="AC108" s="42"/>
      <c r="AD108" s="43"/>
      <c r="AE108" s="42"/>
      <c r="AF108" s="43"/>
      <c r="AG108" s="42"/>
      <c r="AH108" s="43"/>
    </row>
    <row r="109" spans="1:34" ht="15.75">
      <c r="A109" s="35" t="s">
        <v>41</v>
      </c>
      <c r="B109" s="36" t="str">
        <f>IF(B101&gt;"",B101,"")</f>
        <v>M.Nyyssönen&amp;J.Flemming</v>
      </c>
      <c r="C109" s="36" t="str">
        <f>IF(B102&gt;"",B102,"")</f>
        <v>J.Muinonen&amp;S.Surakka</v>
      </c>
      <c r="D109" s="185"/>
      <c r="E109" s="186"/>
      <c r="F109" s="315" t="s">
        <v>238</v>
      </c>
      <c r="G109" s="366"/>
      <c r="H109" s="315" t="s">
        <v>231</v>
      </c>
      <c r="I109" s="366"/>
      <c r="J109" s="315" t="s">
        <v>237</v>
      </c>
      <c r="K109" s="366"/>
      <c r="L109" s="315"/>
      <c r="M109" s="366"/>
      <c r="N109" s="315"/>
      <c r="O109" s="366"/>
      <c r="P109" s="187"/>
      <c r="Q109" s="188"/>
      <c r="R109" s="261">
        <v>13</v>
      </c>
      <c r="S109" s="200"/>
      <c r="T109" s="37"/>
      <c r="U109" s="38"/>
      <c r="V109" s="39"/>
      <c r="Y109" s="42"/>
      <c r="Z109" s="43"/>
      <c r="AA109" s="42"/>
      <c r="AB109" s="43"/>
      <c r="AC109" s="42"/>
      <c r="AD109" s="43"/>
      <c r="AE109" s="42"/>
      <c r="AF109" s="43"/>
      <c r="AG109" s="42"/>
      <c r="AH109" s="43"/>
    </row>
    <row r="110" spans="1:34" ht="15.75">
      <c r="A110" s="35" t="s">
        <v>42</v>
      </c>
      <c r="B110" s="36" t="str">
        <f>IF(B100&gt;"",B100,"")</f>
        <v>E.Miettinen&amp;J.Julin</v>
      </c>
      <c r="C110" s="36" t="str">
        <f>IF(B101&gt;"",B101,"")</f>
        <v>M.Nyyssönen&amp;J.Flemming</v>
      </c>
      <c r="D110" s="190"/>
      <c r="E110" s="186"/>
      <c r="F110" s="308" t="s">
        <v>232</v>
      </c>
      <c r="G110" s="363"/>
      <c r="H110" s="308" t="s">
        <v>250</v>
      </c>
      <c r="I110" s="363"/>
      <c r="J110" s="308" t="s">
        <v>243</v>
      </c>
      <c r="K110" s="363"/>
      <c r="L110" s="308" t="s">
        <v>260</v>
      </c>
      <c r="M110" s="363"/>
      <c r="N110" s="308"/>
      <c r="O110" s="363"/>
      <c r="P110" s="187"/>
      <c r="Q110" s="188"/>
      <c r="R110" s="261" t="s">
        <v>222</v>
      </c>
      <c r="S110" s="200"/>
      <c r="T110" s="37"/>
      <c r="U110" s="38"/>
      <c r="V110" s="39"/>
      <c r="Y110" s="42"/>
      <c r="Z110" s="43"/>
      <c r="AA110" s="42"/>
      <c r="AB110" s="43"/>
      <c r="AC110" s="42"/>
      <c r="AD110" s="43"/>
      <c r="AE110" s="42"/>
      <c r="AF110" s="43"/>
      <c r="AG110" s="42"/>
      <c r="AH110" s="43"/>
    </row>
    <row r="111" spans="1:34" ht="16.5" thickBot="1">
      <c r="A111" s="45" t="s">
        <v>43</v>
      </c>
      <c r="B111" s="46"/>
      <c r="C111" s="46">
        <f>IF(B103&gt;"",B103,"")</f>
      </c>
      <c r="D111" s="192"/>
      <c r="E111" s="193"/>
      <c r="F111" s="310"/>
      <c r="G111" s="364"/>
      <c r="H111" s="310"/>
      <c r="I111" s="364"/>
      <c r="J111" s="310"/>
      <c r="K111" s="364"/>
      <c r="L111" s="310"/>
      <c r="M111" s="364"/>
      <c r="N111" s="310"/>
      <c r="O111" s="364"/>
      <c r="P111" s="194"/>
      <c r="Q111" s="195"/>
      <c r="R111" s="201"/>
      <c r="S111" s="202"/>
      <c r="T111" s="37"/>
      <c r="U111" s="38"/>
      <c r="V111" s="39"/>
      <c r="Y111" s="47"/>
      <c r="Z111" s="48"/>
      <c r="AA111" s="47"/>
      <c r="AB111" s="48"/>
      <c r="AC111" s="47"/>
      <c r="AD111" s="48"/>
      <c r="AE111" s="47"/>
      <c r="AF111" s="48"/>
      <c r="AG111" s="47"/>
      <c r="AH111" s="48"/>
    </row>
    <row r="112" ht="16.5" thickBot="1" thickTop="1"/>
    <row r="113" spans="1:19" ht="16.5" thickTop="1">
      <c r="A113" s="3"/>
      <c r="B113" s="4" t="s">
        <v>58</v>
      </c>
      <c r="C113" s="5"/>
      <c r="D113" s="154"/>
      <c r="E113" s="154"/>
      <c r="F113" s="155"/>
      <c r="G113" s="154"/>
      <c r="H113" s="156" t="s">
        <v>5</v>
      </c>
      <c r="I113" s="157"/>
      <c r="J113" s="296" t="s">
        <v>129</v>
      </c>
      <c r="K113" s="369"/>
      <c r="L113" s="369"/>
      <c r="M113" s="370"/>
      <c r="N113" s="158" t="s">
        <v>217</v>
      </c>
      <c r="O113" s="159"/>
      <c r="P113" s="299" t="s">
        <v>225</v>
      </c>
      <c r="Q113" s="295"/>
      <c r="R113" s="295"/>
      <c r="S113" s="333"/>
    </row>
    <row r="114" spans="1:19" ht="16.5" thickBot="1">
      <c r="A114" s="7"/>
      <c r="B114" s="8" t="s">
        <v>59</v>
      </c>
      <c r="C114" s="9" t="s">
        <v>7</v>
      </c>
      <c r="D114" s="300">
        <v>8</v>
      </c>
      <c r="E114" s="371"/>
      <c r="F114" s="372"/>
      <c r="G114" s="303" t="s">
        <v>8</v>
      </c>
      <c r="H114" s="373"/>
      <c r="I114" s="373"/>
      <c r="J114" s="304">
        <v>39144</v>
      </c>
      <c r="K114" s="304"/>
      <c r="L114" s="304"/>
      <c r="M114" s="305"/>
      <c r="N114" s="160" t="s">
        <v>216</v>
      </c>
      <c r="O114" s="161"/>
      <c r="P114" s="306" t="s">
        <v>220</v>
      </c>
      <c r="Q114" s="374"/>
      <c r="R114" s="374"/>
      <c r="S114" s="375"/>
    </row>
    <row r="115" spans="1:22" ht="15.75" thickTop="1">
      <c r="A115" s="12"/>
      <c r="B115" s="13" t="s">
        <v>15</v>
      </c>
      <c r="C115" s="14" t="s">
        <v>0</v>
      </c>
      <c r="D115" s="352" t="s">
        <v>16</v>
      </c>
      <c r="E115" s="368"/>
      <c r="F115" s="352" t="s">
        <v>17</v>
      </c>
      <c r="G115" s="368"/>
      <c r="H115" s="352" t="s">
        <v>18</v>
      </c>
      <c r="I115" s="368"/>
      <c r="J115" s="352"/>
      <c r="K115" s="368"/>
      <c r="L115" s="352"/>
      <c r="M115" s="368"/>
      <c r="N115" s="162" t="s">
        <v>20</v>
      </c>
      <c r="O115" s="163" t="s">
        <v>21</v>
      </c>
      <c r="P115" s="164" t="s">
        <v>22</v>
      </c>
      <c r="Q115" s="165"/>
      <c r="R115" s="354" t="s">
        <v>23</v>
      </c>
      <c r="S115" s="355"/>
      <c r="T115" s="331"/>
      <c r="U115" s="332"/>
      <c r="V115" s="15"/>
    </row>
    <row r="116" spans="1:22" ht="15.75">
      <c r="A116" s="16" t="s">
        <v>16</v>
      </c>
      <c r="B116" s="17" t="s">
        <v>144</v>
      </c>
      <c r="C116" s="18" t="s">
        <v>77</v>
      </c>
      <c r="D116" s="166"/>
      <c r="E116" s="167"/>
      <c r="F116" s="169" t="s">
        <v>18</v>
      </c>
      <c r="G116" s="168" t="s">
        <v>16</v>
      </c>
      <c r="H116" s="169" t="s">
        <v>18</v>
      </c>
      <c r="I116" s="168" t="s">
        <v>16</v>
      </c>
      <c r="J116" s="169"/>
      <c r="K116" s="168"/>
      <c r="L116" s="169"/>
      <c r="M116" s="168"/>
      <c r="N116" s="170"/>
      <c r="O116" s="171"/>
      <c r="P116" s="172"/>
      <c r="Q116" s="173"/>
      <c r="R116" s="320" t="s">
        <v>16</v>
      </c>
      <c r="S116" s="321"/>
      <c r="T116" s="19"/>
      <c r="U116" s="19"/>
      <c r="V116" s="20"/>
    </row>
    <row r="117" spans="1:22" ht="15.75">
      <c r="A117" s="21" t="s">
        <v>17</v>
      </c>
      <c r="B117" s="17" t="s">
        <v>200</v>
      </c>
      <c r="C117" s="18" t="s">
        <v>2</v>
      </c>
      <c r="D117" s="174" t="s">
        <v>16</v>
      </c>
      <c r="E117" s="175" t="s">
        <v>18</v>
      </c>
      <c r="F117" s="176"/>
      <c r="G117" s="177"/>
      <c r="H117" s="174" t="s">
        <v>18</v>
      </c>
      <c r="I117" s="175" t="s">
        <v>16</v>
      </c>
      <c r="J117" s="174"/>
      <c r="K117" s="175"/>
      <c r="L117" s="174"/>
      <c r="M117" s="175"/>
      <c r="N117" s="170"/>
      <c r="O117" s="171"/>
      <c r="P117" s="172"/>
      <c r="Q117" s="173"/>
      <c r="R117" s="320" t="s">
        <v>17</v>
      </c>
      <c r="S117" s="321"/>
      <c r="T117" s="19"/>
      <c r="U117" s="19"/>
      <c r="V117" s="20"/>
    </row>
    <row r="118" spans="1:22" ht="15.75">
      <c r="A118" s="21" t="s">
        <v>18</v>
      </c>
      <c r="B118" s="17" t="s">
        <v>145</v>
      </c>
      <c r="C118" s="18" t="s">
        <v>155</v>
      </c>
      <c r="D118" s="174" t="s">
        <v>16</v>
      </c>
      <c r="E118" s="175" t="s">
        <v>18</v>
      </c>
      <c r="F118" s="174" t="s">
        <v>16</v>
      </c>
      <c r="G118" s="175" t="s">
        <v>18</v>
      </c>
      <c r="H118" s="176"/>
      <c r="I118" s="177"/>
      <c r="J118" s="174"/>
      <c r="K118" s="175"/>
      <c r="L118" s="174"/>
      <c r="M118" s="175"/>
      <c r="N118" s="170"/>
      <c r="O118" s="171"/>
      <c r="P118" s="172"/>
      <c r="Q118" s="173"/>
      <c r="R118" s="320" t="s">
        <v>18</v>
      </c>
      <c r="S118" s="321"/>
      <c r="T118" s="19"/>
      <c r="U118" s="19"/>
      <c r="V118" s="20"/>
    </row>
    <row r="119" spans="1:22" ht="16.5" thickBot="1">
      <c r="A119" s="21" t="s">
        <v>19</v>
      </c>
      <c r="B119" s="22"/>
      <c r="C119" s="18"/>
      <c r="D119" s="174"/>
      <c r="E119" s="175"/>
      <c r="F119" s="174"/>
      <c r="G119" s="175"/>
      <c r="H119" s="174"/>
      <c r="I119" s="175"/>
      <c r="J119" s="176"/>
      <c r="K119" s="177"/>
      <c r="L119" s="174"/>
      <c r="M119" s="175"/>
      <c r="N119" s="170"/>
      <c r="O119" s="171"/>
      <c r="P119" s="172"/>
      <c r="Q119" s="173"/>
      <c r="R119" s="320"/>
      <c r="S119" s="321"/>
      <c r="T119" s="19"/>
      <c r="U119" s="19"/>
      <c r="V119" s="20"/>
    </row>
    <row r="120" spans="1:24" ht="15.75" thickTop="1">
      <c r="A120" s="23"/>
      <c r="B120" s="24" t="s">
        <v>45</v>
      </c>
      <c r="C120" s="25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9"/>
      <c r="S120" s="180"/>
      <c r="T120" s="26"/>
      <c r="U120" s="27"/>
      <c r="V120" s="28"/>
      <c r="W120" s="27"/>
      <c r="X120" s="29"/>
    </row>
    <row r="121" spans="1:22" ht="15.75" thickBot="1">
      <c r="A121" s="30"/>
      <c r="B121" s="31" t="s">
        <v>31</v>
      </c>
      <c r="C121" s="32"/>
      <c r="D121" s="181"/>
      <c r="E121" s="182"/>
      <c r="F121" s="346" t="s">
        <v>32</v>
      </c>
      <c r="G121" s="347"/>
      <c r="H121" s="348" t="s">
        <v>33</v>
      </c>
      <c r="I121" s="347"/>
      <c r="J121" s="346" t="s">
        <v>34</v>
      </c>
      <c r="K121" s="347"/>
      <c r="L121" s="346" t="s">
        <v>35</v>
      </c>
      <c r="M121" s="347"/>
      <c r="N121" s="346" t="s">
        <v>36</v>
      </c>
      <c r="O121" s="347"/>
      <c r="P121" s="350"/>
      <c r="Q121" s="367"/>
      <c r="S121" s="196"/>
      <c r="T121" s="33"/>
      <c r="U121" s="34"/>
      <c r="V121" s="15"/>
    </row>
    <row r="122" spans="1:34" ht="15.75">
      <c r="A122" s="35" t="s">
        <v>38</v>
      </c>
      <c r="B122" s="36" t="str">
        <f>IF(B116&gt;"",B116,"")</f>
        <v>M.Karjalainen&amp;J.Poutanen</v>
      </c>
      <c r="C122" s="36" t="str">
        <f>IF(B118&gt;"",B118,"")</f>
        <v>L.Ikonen&amp;V.Purma</v>
      </c>
      <c r="D122" s="185"/>
      <c r="E122" s="186"/>
      <c r="F122" s="318" t="s">
        <v>233</v>
      </c>
      <c r="G122" s="319"/>
      <c r="H122" s="315" t="s">
        <v>231</v>
      </c>
      <c r="I122" s="366"/>
      <c r="J122" s="315" t="s">
        <v>241</v>
      </c>
      <c r="K122" s="366"/>
      <c r="L122" s="315" t="s">
        <v>232</v>
      </c>
      <c r="M122" s="366"/>
      <c r="N122" s="317"/>
      <c r="O122" s="366"/>
      <c r="P122" s="187"/>
      <c r="Q122" s="188"/>
      <c r="R122" s="260" t="s">
        <v>221</v>
      </c>
      <c r="S122" s="198"/>
      <c r="T122" s="37"/>
      <c r="U122" s="38"/>
      <c r="V122" s="39"/>
      <c r="Y122" s="40"/>
      <c r="Z122" s="41"/>
      <c r="AA122" s="40"/>
      <c r="AB122" s="41"/>
      <c r="AC122" s="40"/>
      <c r="AD122" s="41"/>
      <c r="AE122" s="40"/>
      <c r="AF122" s="41"/>
      <c r="AG122" s="40"/>
      <c r="AH122" s="41"/>
    </row>
    <row r="123" spans="1:34" ht="15.75">
      <c r="A123" s="35" t="s">
        <v>39</v>
      </c>
      <c r="B123" s="36"/>
      <c r="C123" s="36">
        <f>IF(B119&gt;"",B119,"")</f>
      </c>
      <c r="D123" s="190"/>
      <c r="E123" s="186"/>
      <c r="F123" s="308"/>
      <c r="G123" s="363"/>
      <c r="H123" s="308"/>
      <c r="I123" s="363"/>
      <c r="J123" s="308"/>
      <c r="K123" s="363"/>
      <c r="L123" s="308"/>
      <c r="M123" s="363"/>
      <c r="N123" s="308"/>
      <c r="O123" s="363"/>
      <c r="P123" s="187"/>
      <c r="Q123" s="188"/>
      <c r="R123" s="261"/>
      <c r="S123" s="200"/>
      <c r="T123" s="37"/>
      <c r="U123" s="38"/>
      <c r="V123" s="39"/>
      <c r="Y123" s="42"/>
      <c r="Z123" s="43"/>
      <c r="AA123" s="42"/>
      <c r="AB123" s="43"/>
      <c r="AC123" s="42"/>
      <c r="AD123" s="43"/>
      <c r="AE123" s="42"/>
      <c r="AF123" s="43"/>
      <c r="AG123" s="42"/>
      <c r="AH123" s="43"/>
    </row>
    <row r="124" spans="1:34" ht="16.5" thickBot="1">
      <c r="A124" s="35" t="s">
        <v>40</v>
      </c>
      <c r="B124" s="44"/>
      <c r="C124" s="44">
        <f>IF(B119&gt;"",B119,"")</f>
      </c>
      <c r="D124" s="181"/>
      <c r="E124" s="182"/>
      <c r="F124" s="313"/>
      <c r="G124" s="365"/>
      <c r="H124" s="313"/>
      <c r="I124" s="365"/>
      <c r="J124" s="313"/>
      <c r="K124" s="365"/>
      <c r="L124" s="313"/>
      <c r="M124" s="365"/>
      <c r="N124" s="313"/>
      <c r="O124" s="365"/>
      <c r="P124" s="187"/>
      <c r="Q124" s="188"/>
      <c r="R124" s="261"/>
      <c r="S124" s="200"/>
      <c r="T124" s="37"/>
      <c r="U124" s="38"/>
      <c r="V124" s="39"/>
      <c r="Y124" s="42"/>
      <c r="Z124" s="43"/>
      <c r="AA124" s="42"/>
      <c r="AB124" s="43"/>
      <c r="AC124" s="42"/>
      <c r="AD124" s="43"/>
      <c r="AE124" s="42"/>
      <c r="AF124" s="43"/>
      <c r="AG124" s="42"/>
      <c r="AH124" s="43"/>
    </row>
    <row r="125" spans="1:34" ht="15.75">
      <c r="A125" s="35" t="s">
        <v>41</v>
      </c>
      <c r="B125" s="36" t="str">
        <f>IF(B117&gt;"",B117,"")</f>
        <v>P.Grefberg&amp; Y Z Ping</v>
      </c>
      <c r="C125" s="36" t="str">
        <f>IF(B118&gt;"",B118,"")</f>
        <v>L.Ikonen&amp;V.Purma</v>
      </c>
      <c r="D125" s="185"/>
      <c r="E125" s="186"/>
      <c r="F125" s="315" t="s">
        <v>243</v>
      </c>
      <c r="G125" s="366"/>
      <c r="H125" s="315" t="s">
        <v>232</v>
      </c>
      <c r="I125" s="366"/>
      <c r="J125" s="315" t="s">
        <v>235</v>
      </c>
      <c r="K125" s="366"/>
      <c r="L125" s="315" t="s">
        <v>247</v>
      </c>
      <c r="M125" s="366"/>
      <c r="N125" s="315"/>
      <c r="O125" s="366"/>
      <c r="P125" s="187"/>
      <c r="Q125" s="188"/>
      <c r="R125" s="261">
        <v>13</v>
      </c>
      <c r="S125" s="200"/>
      <c r="T125" s="37"/>
      <c r="U125" s="38"/>
      <c r="V125" s="39"/>
      <c r="Y125" s="42"/>
      <c r="Z125" s="43"/>
      <c r="AA125" s="42"/>
      <c r="AB125" s="43"/>
      <c r="AC125" s="42"/>
      <c r="AD125" s="43"/>
      <c r="AE125" s="42"/>
      <c r="AF125" s="43"/>
      <c r="AG125" s="42"/>
      <c r="AH125" s="43"/>
    </row>
    <row r="126" spans="1:34" ht="15.75">
      <c r="A126" s="35" t="s">
        <v>42</v>
      </c>
      <c r="B126" s="36" t="str">
        <f>IF(B116&gt;"",B116,"")</f>
        <v>M.Karjalainen&amp;J.Poutanen</v>
      </c>
      <c r="C126" s="36" t="str">
        <f>IF(B117&gt;"",B117,"")</f>
        <v>P.Grefberg&amp; Y Z Ping</v>
      </c>
      <c r="D126" s="190"/>
      <c r="E126" s="186"/>
      <c r="F126" s="308" t="s">
        <v>235</v>
      </c>
      <c r="G126" s="363"/>
      <c r="H126" s="308" t="s">
        <v>230</v>
      </c>
      <c r="I126" s="363"/>
      <c r="J126" s="308" t="s">
        <v>243</v>
      </c>
      <c r="K126" s="363"/>
      <c r="L126" s="308" t="s">
        <v>241</v>
      </c>
      <c r="M126" s="363"/>
      <c r="N126" s="308"/>
      <c r="O126" s="363"/>
      <c r="P126" s="187"/>
      <c r="Q126" s="188"/>
      <c r="R126" s="261" t="s">
        <v>222</v>
      </c>
      <c r="S126" s="200"/>
      <c r="T126" s="37"/>
      <c r="U126" s="38"/>
      <c r="V126" s="39"/>
      <c r="Y126" s="42"/>
      <c r="Z126" s="43"/>
      <c r="AA126" s="42"/>
      <c r="AB126" s="43"/>
      <c r="AC126" s="42"/>
      <c r="AD126" s="43"/>
      <c r="AE126" s="42"/>
      <c r="AF126" s="43"/>
      <c r="AG126" s="42"/>
      <c r="AH126" s="43"/>
    </row>
    <row r="127" spans="1:34" ht="16.5" thickBot="1">
      <c r="A127" s="45" t="s">
        <v>43</v>
      </c>
      <c r="B127" s="46"/>
      <c r="C127" s="46">
        <f>IF(B119&gt;"",B119,"")</f>
      </c>
      <c r="D127" s="192"/>
      <c r="E127" s="193"/>
      <c r="F127" s="310"/>
      <c r="G127" s="364"/>
      <c r="H127" s="310"/>
      <c r="I127" s="364"/>
      <c r="J127" s="310"/>
      <c r="K127" s="364"/>
      <c r="L127" s="310"/>
      <c r="M127" s="364"/>
      <c r="N127" s="310"/>
      <c r="O127" s="364"/>
      <c r="P127" s="194"/>
      <c r="Q127" s="195"/>
      <c r="R127" s="201"/>
      <c r="S127" s="202"/>
      <c r="T127" s="37"/>
      <c r="U127" s="38"/>
      <c r="V127" s="39"/>
      <c r="Y127" s="47"/>
      <c r="Z127" s="48"/>
      <c r="AA127" s="47"/>
      <c r="AB127" s="48"/>
      <c r="AC127" s="47"/>
      <c r="AD127" s="48"/>
      <c r="AE127" s="47"/>
      <c r="AF127" s="48"/>
      <c r="AG127" s="47"/>
      <c r="AH127" s="48"/>
    </row>
    <row r="128" ht="16.5" thickBot="1" thickTop="1"/>
    <row r="129" spans="1:19" ht="16.5" thickTop="1">
      <c r="A129" s="3"/>
      <c r="B129" s="4" t="s">
        <v>58</v>
      </c>
      <c r="C129" s="5"/>
      <c r="D129" s="154"/>
      <c r="E129" s="154"/>
      <c r="F129" s="155"/>
      <c r="G129" s="154"/>
      <c r="H129" s="156" t="s">
        <v>5</v>
      </c>
      <c r="I129" s="157"/>
      <c r="J129" s="296" t="s">
        <v>157</v>
      </c>
      <c r="K129" s="369"/>
      <c r="L129" s="369"/>
      <c r="M129" s="370"/>
      <c r="N129" s="158" t="s">
        <v>217</v>
      </c>
      <c r="O129" s="159"/>
      <c r="P129" s="299" t="s">
        <v>61</v>
      </c>
      <c r="Q129" s="295"/>
      <c r="R129" s="295"/>
      <c r="S129" s="333"/>
    </row>
    <row r="130" spans="1:19" ht="16.5" thickBot="1">
      <c r="A130" s="7"/>
      <c r="B130" s="8" t="s">
        <v>59</v>
      </c>
      <c r="C130" s="9" t="s">
        <v>7</v>
      </c>
      <c r="D130" s="300">
        <v>2</v>
      </c>
      <c r="E130" s="371"/>
      <c r="F130" s="372"/>
      <c r="G130" s="303" t="s">
        <v>8</v>
      </c>
      <c r="H130" s="373"/>
      <c r="I130" s="373"/>
      <c r="J130" s="304">
        <v>39144</v>
      </c>
      <c r="K130" s="304"/>
      <c r="L130" s="304"/>
      <c r="M130" s="305"/>
      <c r="N130" s="160" t="s">
        <v>216</v>
      </c>
      <c r="O130" s="161"/>
      <c r="P130" s="306" t="s">
        <v>226</v>
      </c>
      <c r="Q130" s="374"/>
      <c r="R130" s="374"/>
      <c r="S130" s="375"/>
    </row>
    <row r="131" spans="1:22" ht="15.75" thickTop="1">
      <c r="A131" s="12"/>
      <c r="B131" s="13" t="s">
        <v>15</v>
      </c>
      <c r="C131" s="14" t="s">
        <v>0</v>
      </c>
      <c r="D131" s="352" t="s">
        <v>16</v>
      </c>
      <c r="E131" s="368"/>
      <c r="F131" s="352" t="s">
        <v>17</v>
      </c>
      <c r="G131" s="368"/>
      <c r="H131" s="352" t="s">
        <v>18</v>
      </c>
      <c r="I131" s="368"/>
      <c r="J131" s="352"/>
      <c r="K131" s="368"/>
      <c r="L131" s="352"/>
      <c r="M131" s="368"/>
      <c r="N131" s="162" t="s">
        <v>20</v>
      </c>
      <c r="O131" s="163" t="s">
        <v>21</v>
      </c>
      <c r="P131" s="164" t="s">
        <v>22</v>
      </c>
      <c r="Q131" s="165"/>
      <c r="R131" s="354" t="s">
        <v>23</v>
      </c>
      <c r="S131" s="355"/>
      <c r="T131" s="331"/>
      <c r="U131" s="332"/>
      <c r="V131" s="15"/>
    </row>
    <row r="132" spans="1:22" ht="15.75">
      <c r="A132" s="16" t="s">
        <v>16</v>
      </c>
      <c r="B132" s="17" t="s">
        <v>158</v>
      </c>
      <c r="C132" s="18" t="s">
        <v>4</v>
      </c>
      <c r="D132" s="166"/>
      <c r="E132" s="167"/>
      <c r="F132" s="262"/>
      <c r="G132" s="168"/>
      <c r="H132" s="169"/>
      <c r="I132" s="168"/>
      <c r="J132" s="169"/>
      <c r="K132" s="168"/>
      <c r="L132" s="169"/>
      <c r="M132" s="168"/>
      <c r="N132" s="170"/>
      <c r="O132" s="171"/>
      <c r="P132" s="172"/>
      <c r="Q132" s="173"/>
      <c r="R132" s="320"/>
      <c r="S132" s="321"/>
      <c r="T132" s="19"/>
      <c r="U132" s="19"/>
      <c r="V132" s="20"/>
    </row>
    <row r="133" spans="1:22" ht="15.75">
      <c r="A133" s="21" t="s">
        <v>17</v>
      </c>
      <c r="B133" s="17" t="s">
        <v>159</v>
      </c>
      <c r="C133" s="18" t="s">
        <v>28</v>
      </c>
      <c r="D133" s="174"/>
      <c r="E133" s="175"/>
      <c r="F133" s="176"/>
      <c r="G133" s="177"/>
      <c r="H133" s="174"/>
      <c r="I133" s="175"/>
      <c r="J133" s="174"/>
      <c r="K133" s="175"/>
      <c r="L133" s="174"/>
      <c r="M133" s="175"/>
      <c r="N133" s="170"/>
      <c r="O133" s="171"/>
      <c r="P133" s="172"/>
      <c r="Q133" s="173"/>
      <c r="R133" s="320"/>
      <c r="S133" s="321"/>
      <c r="T133" s="19"/>
      <c r="U133" s="19"/>
      <c r="V133" s="20"/>
    </row>
    <row r="134" spans="1:22" ht="15.75">
      <c r="A134" s="21" t="s">
        <v>18</v>
      </c>
      <c r="B134" s="17" t="s">
        <v>160</v>
      </c>
      <c r="C134" s="18" t="s">
        <v>201</v>
      </c>
      <c r="D134" s="174"/>
      <c r="E134" s="175"/>
      <c r="F134" s="174"/>
      <c r="G134" s="175"/>
      <c r="H134" s="176"/>
      <c r="I134" s="177"/>
      <c r="J134" s="174"/>
      <c r="K134" s="175"/>
      <c r="L134" s="174"/>
      <c r="M134" s="175"/>
      <c r="N134" s="170"/>
      <c r="O134" s="171"/>
      <c r="P134" s="172"/>
      <c r="Q134" s="173"/>
      <c r="R134" s="320"/>
      <c r="S134" s="321"/>
      <c r="T134" s="19"/>
      <c r="U134" s="19"/>
      <c r="V134" s="20"/>
    </row>
    <row r="135" spans="1:22" ht="16.5" thickBot="1">
      <c r="A135" s="21" t="s">
        <v>19</v>
      </c>
      <c r="B135" s="22"/>
      <c r="C135" s="18"/>
      <c r="D135" s="174"/>
      <c r="E135" s="175"/>
      <c r="F135" s="174"/>
      <c r="G135" s="175"/>
      <c r="H135" s="174"/>
      <c r="I135" s="175"/>
      <c r="J135" s="176"/>
      <c r="K135" s="177"/>
      <c r="L135" s="174"/>
      <c r="M135" s="175"/>
      <c r="N135" s="170"/>
      <c r="O135" s="171"/>
      <c r="P135" s="172"/>
      <c r="Q135" s="173"/>
      <c r="R135" s="320"/>
      <c r="S135" s="321"/>
      <c r="T135" s="19"/>
      <c r="U135" s="19"/>
      <c r="V135" s="20"/>
    </row>
    <row r="136" spans="1:24" ht="15.75" thickTop="1">
      <c r="A136" s="23"/>
      <c r="B136" s="24" t="s">
        <v>45</v>
      </c>
      <c r="C136" s="25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9"/>
      <c r="S136" s="180"/>
      <c r="T136" s="26"/>
      <c r="U136" s="27"/>
      <c r="V136" s="28"/>
      <c r="W136" s="27"/>
      <c r="X136" s="29"/>
    </row>
    <row r="137" spans="1:22" ht="15.75" thickBot="1">
      <c r="A137" s="30"/>
      <c r="B137" s="31" t="s">
        <v>31</v>
      </c>
      <c r="C137" s="32"/>
      <c r="D137" s="181"/>
      <c r="E137" s="182"/>
      <c r="F137" s="346" t="s">
        <v>32</v>
      </c>
      <c r="G137" s="347"/>
      <c r="H137" s="348" t="s">
        <v>33</v>
      </c>
      <c r="I137" s="347"/>
      <c r="J137" s="346" t="s">
        <v>34</v>
      </c>
      <c r="K137" s="347"/>
      <c r="L137" s="346" t="s">
        <v>35</v>
      </c>
      <c r="M137" s="347"/>
      <c r="N137" s="346" t="s">
        <v>36</v>
      </c>
      <c r="O137" s="347"/>
      <c r="R137" s="350" t="s">
        <v>206</v>
      </c>
      <c r="S137" s="367"/>
      <c r="T137" s="33"/>
      <c r="U137" s="34"/>
      <c r="V137" s="15"/>
    </row>
    <row r="138" spans="1:34" ht="15.75">
      <c r="A138" s="35" t="s">
        <v>38</v>
      </c>
      <c r="B138" s="36" t="str">
        <f>IF(B132&gt;"",B132,"")</f>
        <v>H.Nyberg&amp;J.Oksanen</v>
      </c>
      <c r="C138" s="36" t="str">
        <f>IF(B134&gt;"",B134,"")</f>
        <v>E.Eteläinen&amp;V.Lahtinen</v>
      </c>
      <c r="D138" s="185"/>
      <c r="E138" s="186"/>
      <c r="F138" s="318"/>
      <c r="G138" s="319"/>
      <c r="H138" s="315"/>
      <c r="I138" s="366"/>
      <c r="J138" s="315"/>
      <c r="K138" s="366"/>
      <c r="L138" s="315"/>
      <c r="M138" s="366"/>
      <c r="N138" s="317"/>
      <c r="O138" s="366"/>
      <c r="R138" s="187"/>
      <c r="S138" s="256">
        <v>18</v>
      </c>
      <c r="T138" s="37"/>
      <c r="U138" s="38"/>
      <c r="V138" s="39"/>
      <c r="Y138" s="40"/>
      <c r="Z138" s="41"/>
      <c r="AA138" s="40"/>
      <c r="AB138" s="41"/>
      <c r="AC138" s="40"/>
      <c r="AD138" s="41"/>
      <c r="AE138" s="40"/>
      <c r="AF138" s="41"/>
      <c r="AG138" s="40"/>
      <c r="AH138" s="41"/>
    </row>
    <row r="139" spans="1:34" ht="15.75">
      <c r="A139" s="35" t="s">
        <v>39</v>
      </c>
      <c r="B139" s="36"/>
      <c r="C139" s="36">
        <f>IF(B135&gt;"",B135,"")</f>
      </c>
      <c r="D139" s="190"/>
      <c r="E139" s="186"/>
      <c r="F139" s="308"/>
      <c r="G139" s="363"/>
      <c r="H139" s="308"/>
      <c r="I139" s="363"/>
      <c r="J139" s="308"/>
      <c r="K139" s="363"/>
      <c r="L139" s="308"/>
      <c r="M139" s="363"/>
      <c r="N139" s="308"/>
      <c r="O139" s="363"/>
      <c r="R139" s="187"/>
      <c r="S139" s="256"/>
      <c r="T139" s="37"/>
      <c r="U139" s="38"/>
      <c r="V139" s="39"/>
      <c r="Y139" s="42"/>
      <c r="Z139" s="43"/>
      <c r="AA139" s="42"/>
      <c r="AB139" s="43"/>
      <c r="AC139" s="42"/>
      <c r="AD139" s="43"/>
      <c r="AE139" s="42"/>
      <c r="AF139" s="43"/>
      <c r="AG139" s="42"/>
      <c r="AH139" s="43"/>
    </row>
    <row r="140" spans="1:34" ht="16.5" thickBot="1">
      <c r="A140" s="35" t="s">
        <v>40</v>
      </c>
      <c r="B140" s="44"/>
      <c r="C140" s="44">
        <f>IF(B135&gt;"",B135,"")</f>
      </c>
      <c r="D140" s="181"/>
      <c r="E140" s="182"/>
      <c r="F140" s="313"/>
      <c r="G140" s="365"/>
      <c r="H140" s="313"/>
      <c r="I140" s="365"/>
      <c r="J140" s="313"/>
      <c r="K140" s="365"/>
      <c r="L140" s="313"/>
      <c r="M140" s="365"/>
      <c r="N140" s="313"/>
      <c r="O140" s="365"/>
      <c r="R140" s="187"/>
      <c r="S140" s="256"/>
      <c r="T140" s="37"/>
      <c r="U140" s="38"/>
      <c r="V140" s="39"/>
      <c r="Y140" s="42"/>
      <c r="Z140" s="43"/>
      <c r="AA140" s="42"/>
      <c r="AB140" s="43"/>
      <c r="AC140" s="42"/>
      <c r="AD140" s="43"/>
      <c r="AE140" s="42"/>
      <c r="AF140" s="43"/>
      <c r="AG140" s="42"/>
      <c r="AH140" s="43"/>
    </row>
    <row r="141" spans="1:34" ht="15.75">
      <c r="A141" s="35" t="s">
        <v>41</v>
      </c>
      <c r="B141" s="36" t="str">
        <f>IF(B133&gt;"",B133,"")</f>
        <v>E.Rolig&amp;P.Erikssson</v>
      </c>
      <c r="C141" s="36" t="str">
        <f>IF(B134&gt;"",B134,"")</f>
        <v>E.Eteläinen&amp;V.Lahtinen</v>
      </c>
      <c r="D141" s="185"/>
      <c r="E141" s="186"/>
      <c r="F141" s="315"/>
      <c r="G141" s="366"/>
      <c r="H141" s="315"/>
      <c r="I141" s="366"/>
      <c r="J141" s="315"/>
      <c r="K141" s="366"/>
      <c r="L141" s="315"/>
      <c r="M141" s="366"/>
      <c r="N141" s="315"/>
      <c r="O141" s="366"/>
      <c r="R141" s="187"/>
      <c r="S141" s="256" t="s">
        <v>227</v>
      </c>
      <c r="T141" s="37"/>
      <c r="U141" s="38"/>
      <c r="V141" s="39"/>
      <c r="Y141" s="42"/>
      <c r="Z141" s="43"/>
      <c r="AA141" s="42"/>
      <c r="AB141" s="43"/>
      <c r="AC141" s="42"/>
      <c r="AD141" s="43"/>
      <c r="AE141" s="42"/>
      <c r="AF141" s="43"/>
      <c r="AG141" s="42"/>
      <c r="AH141" s="43"/>
    </row>
    <row r="142" spans="1:34" ht="15.75">
      <c r="A142" s="35" t="s">
        <v>42</v>
      </c>
      <c r="B142" s="36" t="str">
        <f>IF(B132&gt;"",B132,"")</f>
        <v>H.Nyberg&amp;J.Oksanen</v>
      </c>
      <c r="C142" s="36" t="str">
        <f>IF(B133&gt;"",B133,"")</f>
        <v>E.Rolig&amp;P.Erikssson</v>
      </c>
      <c r="D142" s="190"/>
      <c r="E142" s="186"/>
      <c r="F142" s="308"/>
      <c r="G142" s="363"/>
      <c r="H142" s="308"/>
      <c r="I142" s="363"/>
      <c r="J142" s="312"/>
      <c r="K142" s="363"/>
      <c r="L142" s="308"/>
      <c r="M142" s="363"/>
      <c r="N142" s="308"/>
      <c r="O142" s="363"/>
      <c r="R142" s="187"/>
      <c r="S142" s="256">
        <v>19</v>
      </c>
      <c r="T142" s="37"/>
      <c r="U142" s="38"/>
      <c r="V142" s="39"/>
      <c r="Y142" s="42"/>
      <c r="Z142" s="43"/>
      <c r="AA142" s="42"/>
      <c r="AB142" s="43"/>
      <c r="AC142" s="42"/>
      <c r="AD142" s="43"/>
      <c r="AE142" s="42"/>
      <c r="AF142" s="43"/>
      <c r="AG142" s="42"/>
      <c r="AH142" s="43"/>
    </row>
    <row r="143" spans="1:34" ht="16.5" thickBot="1">
      <c r="A143" s="45" t="s">
        <v>43</v>
      </c>
      <c r="B143" s="46"/>
      <c r="C143" s="46">
        <f>IF(B135&gt;"",B135,"")</f>
      </c>
      <c r="D143" s="192"/>
      <c r="E143" s="193"/>
      <c r="F143" s="310"/>
      <c r="G143" s="364"/>
      <c r="H143" s="310"/>
      <c r="I143" s="364"/>
      <c r="J143" s="310"/>
      <c r="K143" s="364"/>
      <c r="L143" s="310"/>
      <c r="M143" s="364"/>
      <c r="N143" s="310"/>
      <c r="O143" s="364"/>
      <c r="P143" s="194"/>
      <c r="Q143" s="195"/>
      <c r="R143" s="201"/>
      <c r="S143" s="202"/>
      <c r="T143" s="37"/>
      <c r="U143" s="38"/>
      <c r="V143" s="39"/>
      <c r="Y143" s="47"/>
      <c r="Z143" s="48"/>
      <c r="AA143" s="47"/>
      <c r="AB143" s="48"/>
      <c r="AC143" s="47"/>
      <c r="AD143" s="48"/>
      <c r="AE143" s="47"/>
      <c r="AF143" s="48"/>
      <c r="AG143" s="47"/>
      <c r="AH143" s="48"/>
    </row>
    <row r="144" ht="16.5" thickBot="1" thickTop="1"/>
    <row r="145" spans="1:19" ht="16.5" thickTop="1">
      <c r="A145" s="3"/>
      <c r="B145" s="4" t="s">
        <v>58</v>
      </c>
      <c r="C145" s="5"/>
      <c r="D145" s="154"/>
      <c r="E145" s="154"/>
      <c r="F145" s="155"/>
      <c r="G145" s="154"/>
      <c r="H145" s="156" t="s">
        <v>5</v>
      </c>
      <c r="I145" s="157"/>
      <c r="J145" s="296" t="s">
        <v>157</v>
      </c>
      <c r="K145" s="369"/>
      <c r="L145" s="369"/>
      <c r="M145" s="370"/>
      <c r="N145" s="158" t="s">
        <v>217</v>
      </c>
      <c r="O145" s="159"/>
      <c r="P145" s="299" t="s">
        <v>62</v>
      </c>
      <c r="Q145" s="295"/>
      <c r="R145" s="295"/>
      <c r="S145" s="333"/>
    </row>
    <row r="146" spans="1:19" ht="16.5" thickBot="1">
      <c r="A146" s="7"/>
      <c r="B146" s="8" t="s">
        <v>59</v>
      </c>
      <c r="C146" s="9" t="s">
        <v>7</v>
      </c>
      <c r="D146" s="300">
        <v>8</v>
      </c>
      <c r="E146" s="371"/>
      <c r="F146" s="372"/>
      <c r="G146" s="303" t="s">
        <v>8</v>
      </c>
      <c r="H146" s="373"/>
      <c r="I146" s="373"/>
      <c r="J146" s="304">
        <v>39144</v>
      </c>
      <c r="K146" s="304"/>
      <c r="L146" s="304"/>
      <c r="M146" s="305"/>
      <c r="N146" s="160" t="s">
        <v>216</v>
      </c>
      <c r="O146" s="161"/>
      <c r="P146" s="306" t="s">
        <v>226</v>
      </c>
      <c r="Q146" s="374"/>
      <c r="R146" s="374"/>
      <c r="S146" s="375"/>
    </row>
    <row r="147" spans="1:22" ht="15.75" thickTop="1">
      <c r="A147" s="12"/>
      <c r="B147" s="13" t="s">
        <v>15</v>
      </c>
      <c r="C147" s="14" t="s">
        <v>0</v>
      </c>
      <c r="D147" s="352" t="s">
        <v>16</v>
      </c>
      <c r="E147" s="368"/>
      <c r="F147" s="352" t="s">
        <v>17</v>
      </c>
      <c r="G147" s="368"/>
      <c r="H147" s="352" t="s">
        <v>18</v>
      </c>
      <c r="I147" s="368"/>
      <c r="J147" s="352"/>
      <c r="K147" s="368"/>
      <c r="L147" s="352"/>
      <c r="M147" s="368"/>
      <c r="N147" s="162" t="s">
        <v>20</v>
      </c>
      <c r="O147" s="163" t="s">
        <v>21</v>
      </c>
      <c r="P147" s="164" t="s">
        <v>22</v>
      </c>
      <c r="Q147" s="165"/>
      <c r="R147" s="354" t="s">
        <v>23</v>
      </c>
      <c r="S147" s="355"/>
      <c r="T147" s="331"/>
      <c r="U147" s="332"/>
      <c r="V147" s="15"/>
    </row>
    <row r="148" spans="1:22" ht="15.75">
      <c r="A148" s="16" t="s">
        <v>16</v>
      </c>
      <c r="B148" s="17" t="s">
        <v>161</v>
      </c>
      <c r="C148" s="18" t="s">
        <v>28</v>
      </c>
      <c r="D148" s="166"/>
      <c r="E148" s="167"/>
      <c r="F148" s="169"/>
      <c r="G148" s="168"/>
      <c r="H148" s="169"/>
      <c r="I148" s="168"/>
      <c r="J148" s="169"/>
      <c r="K148" s="168"/>
      <c r="L148" s="169"/>
      <c r="M148" s="168"/>
      <c r="N148" s="170"/>
      <c r="O148" s="171"/>
      <c r="P148" s="172"/>
      <c r="Q148" s="173"/>
      <c r="R148" s="320"/>
      <c r="S148" s="321"/>
      <c r="T148" s="19"/>
      <c r="U148" s="19"/>
      <c r="V148" s="20"/>
    </row>
    <row r="149" spans="1:22" ht="15.75">
      <c r="A149" s="21" t="s">
        <v>17</v>
      </c>
      <c r="B149" s="17" t="s">
        <v>162</v>
      </c>
      <c r="C149" s="18" t="s">
        <v>202</v>
      </c>
      <c r="D149" s="174"/>
      <c r="E149" s="175"/>
      <c r="F149" s="176"/>
      <c r="G149" s="177"/>
      <c r="H149" s="174"/>
      <c r="I149" s="175"/>
      <c r="J149" s="174"/>
      <c r="K149" s="175"/>
      <c r="L149" s="174"/>
      <c r="M149" s="175"/>
      <c r="N149" s="170"/>
      <c r="O149" s="171"/>
      <c r="P149" s="172"/>
      <c r="Q149" s="173"/>
      <c r="R149" s="320"/>
      <c r="S149" s="321"/>
      <c r="T149" s="19"/>
      <c r="U149" s="19"/>
      <c r="V149" s="20"/>
    </row>
    <row r="150" spans="1:22" ht="15.75">
      <c r="A150" s="21" t="s">
        <v>18</v>
      </c>
      <c r="B150" s="17" t="s">
        <v>163</v>
      </c>
      <c r="C150" s="18" t="s">
        <v>12</v>
      </c>
      <c r="D150" s="174"/>
      <c r="E150" s="175"/>
      <c r="F150" s="174"/>
      <c r="G150" s="175"/>
      <c r="H150" s="176"/>
      <c r="I150" s="177"/>
      <c r="J150" s="174"/>
      <c r="K150" s="175"/>
      <c r="L150" s="174"/>
      <c r="M150" s="175"/>
      <c r="N150" s="170"/>
      <c r="O150" s="171"/>
      <c r="P150" s="172"/>
      <c r="Q150" s="173"/>
      <c r="R150" s="320"/>
      <c r="S150" s="321"/>
      <c r="T150" s="19"/>
      <c r="U150" s="19"/>
      <c r="V150" s="20"/>
    </row>
    <row r="151" spans="1:22" ht="16.5" thickBot="1">
      <c r="A151" s="21" t="s">
        <v>19</v>
      </c>
      <c r="B151" s="22"/>
      <c r="C151" s="18"/>
      <c r="D151" s="174"/>
      <c r="E151" s="175"/>
      <c r="F151" s="174"/>
      <c r="G151" s="175"/>
      <c r="H151" s="174"/>
      <c r="I151" s="175"/>
      <c r="J151" s="176"/>
      <c r="K151" s="177"/>
      <c r="L151" s="174"/>
      <c r="M151" s="175"/>
      <c r="N151" s="170"/>
      <c r="O151" s="171"/>
      <c r="P151" s="172"/>
      <c r="Q151" s="173"/>
      <c r="R151" s="320"/>
      <c r="S151" s="321"/>
      <c r="T151" s="19"/>
      <c r="U151" s="19"/>
      <c r="V151" s="20"/>
    </row>
    <row r="152" spans="1:24" ht="15.75" thickTop="1">
      <c r="A152" s="23"/>
      <c r="B152" s="24" t="s">
        <v>45</v>
      </c>
      <c r="C152" s="25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9"/>
      <c r="S152" s="180"/>
      <c r="T152" s="26"/>
      <c r="U152" s="27"/>
      <c r="V152" s="28"/>
      <c r="W152" s="27"/>
      <c r="X152" s="29"/>
    </row>
    <row r="153" spans="1:22" ht="15.75" thickBot="1">
      <c r="A153" s="30"/>
      <c r="B153" s="31" t="s">
        <v>31</v>
      </c>
      <c r="C153" s="32"/>
      <c r="D153" s="181"/>
      <c r="E153" s="182"/>
      <c r="F153" s="346" t="s">
        <v>32</v>
      </c>
      <c r="G153" s="347"/>
      <c r="H153" s="348" t="s">
        <v>33</v>
      </c>
      <c r="I153" s="347"/>
      <c r="J153" s="346" t="s">
        <v>34</v>
      </c>
      <c r="K153" s="347"/>
      <c r="L153" s="346" t="s">
        <v>35</v>
      </c>
      <c r="M153" s="347"/>
      <c r="N153" s="346" t="s">
        <v>36</v>
      </c>
      <c r="O153" s="347"/>
      <c r="P153" s="350"/>
      <c r="Q153" s="367"/>
      <c r="R153" s="263" t="s">
        <v>206</v>
      </c>
      <c r="S153" s="196"/>
      <c r="T153" s="33"/>
      <c r="U153" s="34"/>
      <c r="V153" s="15"/>
    </row>
    <row r="154" spans="1:34" ht="15.75">
      <c r="A154" s="35" t="s">
        <v>38</v>
      </c>
      <c r="B154" s="36" t="str">
        <f>IF(B148&gt;"",B148,"")</f>
        <v>J.Brinaru&amp;S.Virtanen</v>
      </c>
      <c r="C154" s="36" t="str">
        <f>IF(B150&gt;"",B150,"")</f>
        <v>K.Nieminen&amp;M.Valasti</v>
      </c>
      <c r="D154" s="185"/>
      <c r="E154" s="186"/>
      <c r="F154" s="318"/>
      <c r="G154" s="319"/>
      <c r="H154" s="315"/>
      <c r="I154" s="366"/>
      <c r="J154" s="315"/>
      <c r="K154" s="366"/>
      <c r="L154" s="315"/>
      <c r="M154" s="366"/>
      <c r="N154" s="317"/>
      <c r="O154" s="366"/>
      <c r="Q154" s="188"/>
      <c r="S154" s="264">
        <v>18</v>
      </c>
      <c r="T154" s="37"/>
      <c r="U154" s="38"/>
      <c r="V154" s="39"/>
      <c r="Y154" s="40"/>
      <c r="Z154" s="41"/>
      <c r="AA154" s="40"/>
      <c r="AB154" s="41"/>
      <c r="AC154" s="40"/>
      <c r="AD154" s="41"/>
      <c r="AE154" s="40"/>
      <c r="AF154" s="41"/>
      <c r="AG154" s="40"/>
      <c r="AH154" s="41"/>
    </row>
    <row r="155" spans="1:34" ht="15.75">
      <c r="A155" s="35" t="s">
        <v>39</v>
      </c>
      <c r="B155" s="36"/>
      <c r="C155" s="36">
        <f>IF(B151&gt;"",B151,"")</f>
      </c>
      <c r="D155" s="190"/>
      <c r="E155" s="186"/>
      <c r="F155" s="308"/>
      <c r="G155" s="363"/>
      <c r="H155" s="308"/>
      <c r="I155" s="363"/>
      <c r="J155" s="308"/>
      <c r="K155" s="363"/>
      <c r="L155" s="308"/>
      <c r="M155" s="363"/>
      <c r="N155" s="308"/>
      <c r="O155" s="363"/>
      <c r="Q155" s="188"/>
      <c r="S155" s="264"/>
      <c r="T155" s="37"/>
      <c r="U155" s="38"/>
      <c r="V155" s="39"/>
      <c r="Y155" s="42"/>
      <c r="Z155" s="43"/>
      <c r="AA155" s="42"/>
      <c r="AB155" s="43"/>
      <c r="AC155" s="42"/>
      <c r="AD155" s="43"/>
      <c r="AE155" s="42"/>
      <c r="AF155" s="43"/>
      <c r="AG155" s="42"/>
      <c r="AH155" s="43"/>
    </row>
    <row r="156" spans="1:34" ht="16.5" thickBot="1">
      <c r="A156" s="35" t="s">
        <v>40</v>
      </c>
      <c r="B156" s="44"/>
      <c r="C156" s="44">
        <f>IF(B151&gt;"",B151,"")</f>
      </c>
      <c r="D156" s="181"/>
      <c r="E156" s="182"/>
      <c r="F156" s="313"/>
      <c r="G156" s="365"/>
      <c r="H156" s="313"/>
      <c r="I156" s="365"/>
      <c r="J156" s="313"/>
      <c r="K156" s="365"/>
      <c r="L156" s="313"/>
      <c r="M156" s="365"/>
      <c r="N156" s="313"/>
      <c r="O156" s="365"/>
      <c r="Q156" s="188"/>
      <c r="S156" s="264"/>
      <c r="T156" s="37"/>
      <c r="U156" s="38"/>
      <c r="V156" s="39"/>
      <c r="Y156" s="42"/>
      <c r="Z156" s="43"/>
      <c r="AA156" s="42"/>
      <c r="AB156" s="43"/>
      <c r="AC156" s="42"/>
      <c r="AD156" s="43"/>
      <c r="AE156" s="42"/>
      <c r="AF156" s="43"/>
      <c r="AG156" s="42"/>
      <c r="AH156" s="43"/>
    </row>
    <row r="157" spans="1:34" ht="15.75">
      <c r="A157" s="35" t="s">
        <v>41</v>
      </c>
      <c r="B157" s="36" t="str">
        <f>IF(B149&gt;"",B149,"")</f>
        <v>H.Punnonen&amp;M-M.Vastavuo</v>
      </c>
      <c r="C157" s="36" t="str">
        <f>IF(B150&gt;"",B150,"")</f>
        <v>K.Nieminen&amp;M.Valasti</v>
      </c>
      <c r="D157" s="185"/>
      <c r="E157" s="186"/>
      <c r="F157" s="315"/>
      <c r="G157" s="366"/>
      <c r="H157" s="315"/>
      <c r="I157" s="366"/>
      <c r="J157" s="315"/>
      <c r="K157" s="366"/>
      <c r="L157" s="315"/>
      <c r="M157" s="366"/>
      <c r="N157" s="315"/>
      <c r="O157" s="366"/>
      <c r="Q157" s="188"/>
      <c r="S157" s="264" t="s">
        <v>227</v>
      </c>
      <c r="T157" s="37"/>
      <c r="U157" s="38"/>
      <c r="V157" s="39"/>
      <c r="Y157" s="42"/>
      <c r="Z157" s="43"/>
      <c r="AA157" s="42"/>
      <c r="AB157" s="43"/>
      <c r="AC157" s="42"/>
      <c r="AD157" s="43"/>
      <c r="AE157" s="42"/>
      <c r="AF157" s="43"/>
      <c r="AG157" s="42"/>
      <c r="AH157" s="43"/>
    </row>
    <row r="158" spans="1:34" ht="15.75">
      <c r="A158" s="35" t="s">
        <v>42</v>
      </c>
      <c r="B158" s="36" t="str">
        <f>IF(B148&gt;"",B148,"")</f>
        <v>J.Brinaru&amp;S.Virtanen</v>
      </c>
      <c r="C158" s="36" t="str">
        <f>IF(B149&gt;"",B149,"")</f>
        <v>H.Punnonen&amp;M-M.Vastavuo</v>
      </c>
      <c r="D158" s="190"/>
      <c r="E158" s="186"/>
      <c r="F158" s="308"/>
      <c r="G158" s="363"/>
      <c r="H158" s="308"/>
      <c r="I158" s="363"/>
      <c r="J158" s="312"/>
      <c r="K158" s="363"/>
      <c r="L158" s="308"/>
      <c r="M158" s="363"/>
      <c r="N158" s="308"/>
      <c r="O158" s="363"/>
      <c r="Q158" s="188"/>
      <c r="S158" s="264">
        <v>19</v>
      </c>
      <c r="T158" s="37"/>
      <c r="U158" s="38"/>
      <c r="V158" s="39"/>
      <c r="Y158" s="42"/>
      <c r="Z158" s="43"/>
      <c r="AA158" s="42"/>
      <c r="AB158" s="43"/>
      <c r="AC158" s="42"/>
      <c r="AD158" s="43"/>
      <c r="AE158" s="42"/>
      <c r="AF158" s="43"/>
      <c r="AG158" s="42"/>
      <c r="AH158" s="43"/>
    </row>
    <row r="159" spans="1:34" ht="16.5" thickBot="1">
      <c r="A159" s="45" t="s">
        <v>43</v>
      </c>
      <c r="B159" s="46"/>
      <c r="C159" s="46">
        <f>IF(B151&gt;"",B151,"")</f>
      </c>
      <c r="D159" s="192"/>
      <c r="E159" s="193"/>
      <c r="F159" s="310"/>
      <c r="G159" s="364"/>
      <c r="H159" s="310"/>
      <c r="I159" s="364"/>
      <c r="J159" s="310"/>
      <c r="K159" s="364"/>
      <c r="L159" s="310"/>
      <c r="M159" s="364"/>
      <c r="N159" s="310"/>
      <c r="O159" s="364"/>
      <c r="P159" s="194"/>
      <c r="Q159" s="195"/>
      <c r="R159" s="201"/>
      <c r="S159" s="202"/>
      <c r="T159" s="37"/>
      <c r="U159" s="38"/>
      <c r="V159" s="39"/>
      <c r="Y159" s="47"/>
      <c r="Z159" s="48"/>
      <c r="AA159" s="47"/>
      <c r="AB159" s="48"/>
      <c r="AC159" s="47"/>
      <c r="AD159" s="48"/>
      <c r="AE159" s="47"/>
      <c r="AF159" s="48"/>
      <c r="AG159" s="47"/>
      <c r="AH159" s="48"/>
    </row>
    <row r="160" ht="15.75" thickTop="1"/>
    <row r="161" spans="1:19" ht="16.5" hidden="1" thickTop="1">
      <c r="A161" s="3"/>
      <c r="B161" s="4"/>
      <c r="C161" s="5"/>
      <c r="D161" s="154"/>
      <c r="E161" s="154"/>
      <c r="F161" s="155"/>
      <c r="G161" s="154"/>
      <c r="H161" s="156"/>
      <c r="I161" s="157"/>
      <c r="J161" s="296"/>
      <c r="K161" s="369"/>
      <c r="L161" s="369"/>
      <c r="M161" s="370"/>
      <c r="N161" s="158"/>
      <c r="O161" s="159"/>
      <c r="P161" s="299"/>
      <c r="Q161" s="295"/>
      <c r="R161" s="295"/>
      <c r="S161" s="333"/>
    </row>
    <row r="162" spans="1:19" ht="16.5" hidden="1" thickBot="1">
      <c r="A162" s="7"/>
      <c r="B162" s="8"/>
      <c r="C162" s="9"/>
      <c r="D162" s="300"/>
      <c r="E162" s="371"/>
      <c r="F162" s="372"/>
      <c r="G162" s="303"/>
      <c r="H162" s="373"/>
      <c r="I162" s="373"/>
      <c r="J162" s="304"/>
      <c r="K162" s="304"/>
      <c r="L162" s="304"/>
      <c r="M162" s="305"/>
      <c r="N162" s="160"/>
      <c r="O162" s="161"/>
      <c r="P162" s="306"/>
      <c r="Q162" s="374"/>
      <c r="R162" s="374"/>
      <c r="S162" s="375"/>
    </row>
    <row r="163" spans="1:22" ht="15.75" hidden="1" thickTop="1">
      <c r="A163" s="12"/>
      <c r="B163" s="13"/>
      <c r="C163" s="14"/>
      <c r="D163" s="352"/>
      <c r="E163" s="368"/>
      <c r="F163" s="352"/>
      <c r="G163" s="368"/>
      <c r="H163" s="352"/>
      <c r="I163" s="368"/>
      <c r="J163" s="352"/>
      <c r="K163" s="368"/>
      <c r="L163" s="352"/>
      <c r="M163" s="368"/>
      <c r="N163" s="162"/>
      <c r="O163" s="163"/>
      <c r="P163" s="164"/>
      <c r="Q163" s="165"/>
      <c r="R163" s="354"/>
      <c r="S163" s="355"/>
      <c r="T163" s="331"/>
      <c r="U163" s="332"/>
      <c r="V163" s="15"/>
    </row>
    <row r="164" spans="1:22" ht="15.75" hidden="1">
      <c r="A164" s="16" t="s">
        <v>16</v>
      </c>
      <c r="B164" s="17"/>
      <c r="C164" s="18"/>
      <c r="D164" s="166"/>
      <c r="E164" s="167"/>
      <c r="F164" s="169"/>
      <c r="G164" s="168"/>
      <c r="H164" s="169"/>
      <c r="I164" s="168"/>
      <c r="J164" s="169"/>
      <c r="K164" s="168"/>
      <c r="L164" s="169"/>
      <c r="M164" s="168"/>
      <c r="N164" s="170"/>
      <c r="O164" s="171"/>
      <c r="P164" s="172"/>
      <c r="Q164" s="173"/>
      <c r="R164" s="320"/>
      <c r="S164" s="321"/>
      <c r="T164" s="19"/>
      <c r="U164" s="19"/>
      <c r="V164" s="20"/>
    </row>
    <row r="165" spans="1:22" ht="15.75" hidden="1">
      <c r="A165" s="21" t="s">
        <v>17</v>
      </c>
      <c r="B165" s="17"/>
      <c r="C165" s="18"/>
      <c r="D165" s="174"/>
      <c r="E165" s="175"/>
      <c r="F165" s="176"/>
      <c r="G165" s="177"/>
      <c r="H165" s="174"/>
      <c r="I165" s="175"/>
      <c r="J165" s="174"/>
      <c r="K165" s="175"/>
      <c r="L165" s="174"/>
      <c r="M165" s="175"/>
      <c r="N165" s="170"/>
      <c r="O165" s="171"/>
      <c r="P165" s="172"/>
      <c r="Q165" s="173"/>
      <c r="R165" s="320"/>
      <c r="S165" s="321"/>
      <c r="T165" s="19"/>
      <c r="U165" s="19"/>
      <c r="V165" s="20"/>
    </row>
    <row r="166" spans="1:22" ht="15.75" hidden="1">
      <c r="A166" s="21" t="s">
        <v>18</v>
      </c>
      <c r="B166" s="17"/>
      <c r="C166" s="18"/>
      <c r="D166" s="174"/>
      <c r="E166" s="175"/>
      <c r="F166" s="174"/>
      <c r="G166" s="175"/>
      <c r="H166" s="176"/>
      <c r="I166" s="177"/>
      <c r="J166" s="174"/>
      <c r="K166" s="175"/>
      <c r="L166" s="174"/>
      <c r="M166" s="175"/>
      <c r="N166" s="170"/>
      <c r="O166" s="171"/>
      <c r="P166" s="172"/>
      <c r="Q166" s="173"/>
      <c r="R166" s="320"/>
      <c r="S166" s="321"/>
      <c r="T166" s="19"/>
      <c r="U166" s="19"/>
      <c r="V166" s="20"/>
    </row>
    <row r="167" spans="1:22" ht="16.5" hidden="1" thickBot="1">
      <c r="A167" s="21" t="s">
        <v>19</v>
      </c>
      <c r="B167" s="22"/>
      <c r="C167" s="18"/>
      <c r="D167" s="174"/>
      <c r="E167" s="175"/>
      <c r="F167" s="174"/>
      <c r="G167" s="175"/>
      <c r="H167" s="174"/>
      <c r="I167" s="175"/>
      <c r="J167" s="176"/>
      <c r="K167" s="177"/>
      <c r="L167" s="174"/>
      <c r="M167" s="175"/>
      <c r="N167" s="170"/>
      <c r="O167" s="171"/>
      <c r="P167" s="172"/>
      <c r="Q167" s="173"/>
      <c r="R167" s="320"/>
      <c r="S167" s="321"/>
      <c r="T167" s="19"/>
      <c r="U167" s="19"/>
      <c r="V167" s="20"/>
    </row>
    <row r="168" spans="1:24" ht="15.75" hidden="1" thickTop="1">
      <c r="A168" s="23"/>
      <c r="B168" s="24"/>
      <c r="C168" s="25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9"/>
      <c r="S168" s="180"/>
      <c r="T168" s="26"/>
      <c r="U168" s="27"/>
      <c r="V168" s="28"/>
      <c r="W168" s="27"/>
      <c r="X168" s="29"/>
    </row>
    <row r="169" spans="1:22" ht="15.75" hidden="1" thickBot="1">
      <c r="A169" s="30"/>
      <c r="B169" s="31"/>
      <c r="C169" s="32"/>
      <c r="D169" s="181"/>
      <c r="E169" s="182"/>
      <c r="F169" s="346"/>
      <c r="G169" s="347"/>
      <c r="H169" s="348"/>
      <c r="I169" s="347"/>
      <c r="J169" s="348"/>
      <c r="K169" s="347"/>
      <c r="L169" s="348"/>
      <c r="M169" s="347"/>
      <c r="N169" s="348"/>
      <c r="O169" s="347"/>
      <c r="P169" s="350"/>
      <c r="Q169" s="367"/>
      <c r="S169" s="196"/>
      <c r="T169" s="33"/>
      <c r="U169" s="34"/>
      <c r="V169" s="15"/>
    </row>
    <row r="170" spans="1:34" ht="15.75" hidden="1">
      <c r="A170" s="35" t="s">
        <v>38</v>
      </c>
      <c r="B170" s="36"/>
      <c r="C170" s="36"/>
      <c r="D170" s="185"/>
      <c r="E170" s="186"/>
      <c r="F170" s="318"/>
      <c r="G170" s="319"/>
      <c r="H170" s="315"/>
      <c r="I170" s="366"/>
      <c r="J170" s="315"/>
      <c r="K170" s="366"/>
      <c r="L170" s="315"/>
      <c r="M170" s="366"/>
      <c r="N170" s="317"/>
      <c r="O170" s="366"/>
      <c r="P170" s="187"/>
      <c r="Q170" s="188"/>
      <c r="R170" s="197"/>
      <c r="S170" s="198"/>
      <c r="T170" s="37"/>
      <c r="U170" s="38"/>
      <c r="V170" s="39"/>
      <c r="Y170" s="40">
        <f>IF(F170="",0,IF(LEFT(F170,1)="-",ABS(F170),(IF(F170&gt;9,F170+2,11))))</f>
        <v>0</v>
      </c>
      <c r="Z170" s="41">
        <f aca="true" t="shared" si="0" ref="Z170:Z175">IF(F170="",0,IF(LEFT(F170,1)="-",(IF(ABS(F170)&gt;9,(ABS(F170)+2),11)),F170))</f>
        <v>0</v>
      </c>
      <c r="AA170" s="40">
        <f>IF(H170="",0,IF(LEFT(H170,1)="-",ABS(H170),(IF(H170&gt;9,H170+2,11))))</f>
        <v>0</v>
      </c>
      <c r="AB170" s="41">
        <f aca="true" t="shared" si="1" ref="AB170:AB175">IF(H170="",0,IF(LEFT(H170,1)="-",(IF(ABS(H170)&gt;9,(ABS(H170)+2),11)),H170))</f>
        <v>0</v>
      </c>
      <c r="AC170" s="40">
        <f>IF(J170="",0,IF(LEFT(J170,1)="-",ABS(J170),(IF(J170&gt;9,J170+2,11))))</f>
        <v>0</v>
      </c>
      <c r="AD170" s="41">
        <f aca="true" t="shared" si="2" ref="AD170:AD175">IF(J170="",0,IF(LEFT(J170,1)="-",(IF(ABS(J170)&gt;9,(ABS(J170)+2),11)),J170))</f>
        <v>0</v>
      </c>
      <c r="AE170" s="40">
        <f>IF(L170="",0,IF(LEFT(L170,1)="-",ABS(L170),(IF(L170&gt;9,L170+2,11))))</f>
        <v>0</v>
      </c>
      <c r="AF170" s="41">
        <f aca="true" t="shared" si="3" ref="AF170:AF175">IF(L170="",0,IF(LEFT(L170,1)="-",(IF(ABS(L170)&gt;9,(ABS(L170)+2),11)),L170))</f>
        <v>0</v>
      </c>
      <c r="AG170" s="40">
        <f aca="true" t="shared" si="4" ref="AG170:AG175">IF(N170="",0,IF(LEFT(N170,1)="-",ABS(N170),(IF(N170&gt;9,N170+2,11))))</f>
        <v>0</v>
      </c>
      <c r="AH170" s="41">
        <f aca="true" t="shared" si="5" ref="AH170:AH175">IF(N170="",0,IF(LEFT(N170,1)="-",(IF(ABS(N170)&gt;9,(ABS(N170)+2),11)),N170))</f>
        <v>0</v>
      </c>
    </row>
    <row r="171" spans="1:34" ht="15.75" hidden="1">
      <c r="A171" s="35" t="s">
        <v>39</v>
      </c>
      <c r="B171" s="36"/>
      <c r="C171" s="36"/>
      <c r="D171" s="190"/>
      <c r="E171" s="186"/>
      <c r="F171" s="308"/>
      <c r="G171" s="363"/>
      <c r="H171" s="308"/>
      <c r="I171" s="363"/>
      <c r="J171" s="308"/>
      <c r="K171" s="363"/>
      <c r="L171" s="308"/>
      <c r="M171" s="363"/>
      <c r="N171" s="308"/>
      <c r="O171" s="363"/>
      <c r="P171" s="187"/>
      <c r="Q171" s="188"/>
      <c r="R171" s="199"/>
      <c r="S171" s="200"/>
      <c r="T171" s="37"/>
      <c r="U171" s="38"/>
      <c r="V171" s="39"/>
      <c r="Y171" s="42">
        <f>IF(F171="",0,IF(LEFT(F171,1)="-",ABS(F171),(IF(F171&gt;9,F171+2,11))))</f>
        <v>0</v>
      </c>
      <c r="Z171" s="43">
        <f t="shared" si="0"/>
        <v>0</v>
      </c>
      <c r="AA171" s="42">
        <f>IF(H171="",0,IF(LEFT(H171,1)="-",ABS(H171),(IF(H171&gt;9,H171+2,11))))</f>
        <v>0</v>
      </c>
      <c r="AB171" s="43">
        <f t="shared" si="1"/>
        <v>0</v>
      </c>
      <c r="AC171" s="42">
        <f>IF(J171="",0,IF(LEFT(J171,1)="-",ABS(J171),(IF(J171&gt;9,J171+2,11))))</f>
        <v>0</v>
      </c>
      <c r="AD171" s="43">
        <f t="shared" si="2"/>
        <v>0</v>
      </c>
      <c r="AE171" s="42">
        <f>IF(L171="",0,IF(LEFT(L171,1)="-",ABS(L171),(IF(L171&gt;9,L171+2,11))))</f>
        <v>0</v>
      </c>
      <c r="AF171" s="43">
        <f t="shared" si="3"/>
        <v>0</v>
      </c>
      <c r="AG171" s="42">
        <f t="shared" si="4"/>
        <v>0</v>
      </c>
      <c r="AH171" s="43">
        <f t="shared" si="5"/>
        <v>0</v>
      </c>
    </row>
    <row r="172" spans="1:34" ht="16.5" hidden="1" thickBot="1">
      <c r="A172" s="35" t="s">
        <v>40</v>
      </c>
      <c r="B172" s="44"/>
      <c r="C172" s="44"/>
      <c r="D172" s="181"/>
      <c r="E172" s="182"/>
      <c r="F172" s="313"/>
      <c r="G172" s="365"/>
      <c r="H172" s="313"/>
      <c r="I172" s="365"/>
      <c r="J172" s="313"/>
      <c r="K172" s="365"/>
      <c r="L172" s="313"/>
      <c r="M172" s="365"/>
      <c r="N172" s="313"/>
      <c r="O172" s="365"/>
      <c r="P172" s="187"/>
      <c r="Q172" s="188"/>
      <c r="R172" s="199"/>
      <c r="S172" s="200"/>
      <c r="T172" s="37"/>
      <c r="U172" s="38"/>
      <c r="V172" s="39"/>
      <c r="Y172" s="42">
        <f aca="true" t="shared" si="6" ref="Y172:AE175">IF(F172="",0,IF(LEFT(F172,1)="-",ABS(F172),(IF(F172&gt;9,F172+2,11))))</f>
        <v>0</v>
      </c>
      <c r="Z172" s="43">
        <f t="shared" si="0"/>
        <v>0</v>
      </c>
      <c r="AA172" s="42">
        <f t="shared" si="6"/>
        <v>0</v>
      </c>
      <c r="AB172" s="43">
        <f t="shared" si="1"/>
        <v>0</v>
      </c>
      <c r="AC172" s="42">
        <f t="shared" si="6"/>
        <v>0</v>
      </c>
      <c r="AD172" s="43">
        <f t="shared" si="2"/>
        <v>0</v>
      </c>
      <c r="AE172" s="42">
        <f t="shared" si="6"/>
        <v>0</v>
      </c>
      <c r="AF172" s="43">
        <f t="shared" si="3"/>
        <v>0</v>
      </c>
      <c r="AG172" s="42">
        <f t="shared" si="4"/>
        <v>0</v>
      </c>
      <c r="AH172" s="43">
        <f t="shared" si="5"/>
        <v>0</v>
      </c>
    </row>
    <row r="173" spans="1:34" ht="15.75" hidden="1">
      <c r="A173" s="35" t="s">
        <v>41</v>
      </c>
      <c r="B173" s="36"/>
      <c r="C173" s="36"/>
      <c r="D173" s="185"/>
      <c r="E173" s="186"/>
      <c r="F173" s="315"/>
      <c r="G173" s="366"/>
      <c r="H173" s="315"/>
      <c r="I173" s="366"/>
      <c r="J173" s="315"/>
      <c r="K173" s="366"/>
      <c r="L173" s="315"/>
      <c r="M173" s="366"/>
      <c r="N173" s="315"/>
      <c r="O173" s="366"/>
      <c r="P173" s="187"/>
      <c r="Q173" s="188"/>
      <c r="R173" s="199"/>
      <c r="S173" s="200"/>
      <c r="T173" s="37"/>
      <c r="U173" s="38"/>
      <c r="V173" s="39"/>
      <c r="Y173" s="42">
        <f t="shared" si="6"/>
        <v>0</v>
      </c>
      <c r="Z173" s="43">
        <f t="shared" si="0"/>
        <v>0</v>
      </c>
      <c r="AA173" s="42">
        <f t="shared" si="6"/>
        <v>0</v>
      </c>
      <c r="AB173" s="43">
        <f t="shared" si="1"/>
        <v>0</v>
      </c>
      <c r="AC173" s="42">
        <f t="shared" si="6"/>
        <v>0</v>
      </c>
      <c r="AD173" s="43">
        <f t="shared" si="2"/>
        <v>0</v>
      </c>
      <c r="AE173" s="42">
        <f t="shared" si="6"/>
        <v>0</v>
      </c>
      <c r="AF173" s="43">
        <f t="shared" si="3"/>
        <v>0</v>
      </c>
      <c r="AG173" s="42">
        <f t="shared" si="4"/>
        <v>0</v>
      </c>
      <c r="AH173" s="43">
        <f t="shared" si="5"/>
        <v>0</v>
      </c>
    </row>
    <row r="174" spans="1:34" ht="15.75" hidden="1">
      <c r="A174" s="35" t="s">
        <v>42</v>
      </c>
      <c r="B174" s="36"/>
      <c r="C174" s="36"/>
      <c r="D174" s="190"/>
      <c r="E174" s="186"/>
      <c r="F174" s="308"/>
      <c r="G174" s="363"/>
      <c r="H174" s="308"/>
      <c r="I174" s="363"/>
      <c r="J174" s="312"/>
      <c r="K174" s="363"/>
      <c r="L174" s="308"/>
      <c r="M174" s="363"/>
      <c r="N174" s="308"/>
      <c r="O174" s="363"/>
      <c r="P174" s="187"/>
      <c r="Q174" s="188"/>
      <c r="R174" s="199"/>
      <c r="S174" s="200"/>
      <c r="T174" s="37"/>
      <c r="U174" s="38"/>
      <c r="V174" s="39"/>
      <c r="Y174" s="42">
        <f t="shared" si="6"/>
        <v>0</v>
      </c>
      <c r="Z174" s="43">
        <f t="shared" si="0"/>
        <v>0</v>
      </c>
      <c r="AA174" s="42">
        <f t="shared" si="6"/>
        <v>0</v>
      </c>
      <c r="AB174" s="43">
        <f t="shared" si="1"/>
        <v>0</v>
      </c>
      <c r="AC174" s="42">
        <f t="shared" si="6"/>
        <v>0</v>
      </c>
      <c r="AD174" s="43">
        <f t="shared" si="2"/>
        <v>0</v>
      </c>
      <c r="AE174" s="42">
        <f t="shared" si="6"/>
        <v>0</v>
      </c>
      <c r="AF174" s="43">
        <f t="shared" si="3"/>
        <v>0</v>
      </c>
      <c r="AG174" s="42">
        <f t="shared" si="4"/>
        <v>0</v>
      </c>
      <c r="AH174" s="43">
        <f t="shared" si="5"/>
        <v>0</v>
      </c>
    </row>
    <row r="175" spans="1:34" ht="16.5" hidden="1" thickBot="1">
      <c r="A175" s="45" t="s">
        <v>43</v>
      </c>
      <c r="B175" s="46"/>
      <c r="C175" s="46"/>
      <c r="D175" s="192"/>
      <c r="E175" s="193"/>
      <c r="F175" s="310"/>
      <c r="G175" s="364"/>
      <c r="H175" s="310"/>
      <c r="I175" s="364"/>
      <c r="J175" s="310"/>
      <c r="K175" s="364"/>
      <c r="L175" s="310"/>
      <c r="M175" s="364"/>
      <c r="N175" s="310"/>
      <c r="O175" s="364"/>
      <c r="P175" s="194"/>
      <c r="Q175" s="195"/>
      <c r="R175" s="201"/>
      <c r="S175" s="202"/>
      <c r="T175" s="37"/>
      <c r="U175" s="38"/>
      <c r="V175" s="39"/>
      <c r="Y175" s="47">
        <f t="shared" si="6"/>
        <v>0</v>
      </c>
      <c r="Z175" s="48">
        <f t="shared" si="0"/>
        <v>0</v>
      </c>
      <c r="AA175" s="47">
        <f t="shared" si="6"/>
        <v>0</v>
      </c>
      <c r="AB175" s="48">
        <f t="shared" si="1"/>
        <v>0</v>
      </c>
      <c r="AC175" s="47">
        <f t="shared" si="6"/>
        <v>0</v>
      </c>
      <c r="AD175" s="48">
        <f t="shared" si="2"/>
        <v>0</v>
      </c>
      <c r="AE175" s="47">
        <f t="shared" si="6"/>
        <v>0</v>
      </c>
      <c r="AF175" s="48">
        <f t="shared" si="3"/>
        <v>0</v>
      </c>
      <c r="AG175" s="47">
        <f t="shared" si="4"/>
        <v>0</v>
      </c>
      <c r="AH175" s="48">
        <f t="shared" si="5"/>
        <v>0</v>
      </c>
    </row>
    <row r="176" ht="16.5" hidden="1" thickBot="1" thickTop="1"/>
    <row r="177" spans="1:19" ht="16.5" hidden="1" thickTop="1">
      <c r="A177" s="3"/>
      <c r="B177" s="4"/>
      <c r="C177" s="5"/>
      <c r="D177" s="154"/>
      <c r="E177" s="154"/>
      <c r="F177" s="155"/>
      <c r="G177" s="154"/>
      <c r="H177" s="156"/>
      <c r="I177" s="157"/>
      <c r="J177" s="296"/>
      <c r="K177" s="369"/>
      <c r="L177" s="369"/>
      <c r="M177" s="370"/>
      <c r="N177" s="158"/>
      <c r="O177" s="159"/>
      <c r="P177" s="299"/>
      <c r="Q177" s="295"/>
      <c r="R177" s="295"/>
      <c r="S177" s="333"/>
    </row>
    <row r="178" spans="1:19" ht="16.5" hidden="1" thickBot="1">
      <c r="A178" s="7"/>
      <c r="B178" s="8"/>
      <c r="C178" s="9"/>
      <c r="D178" s="300"/>
      <c r="E178" s="371"/>
      <c r="F178" s="372"/>
      <c r="G178" s="303"/>
      <c r="H178" s="373"/>
      <c r="I178" s="373"/>
      <c r="J178" s="304"/>
      <c r="K178" s="304"/>
      <c r="L178" s="304"/>
      <c r="M178" s="305"/>
      <c r="N178" s="160"/>
      <c r="O178" s="161"/>
      <c r="P178" s="306"/>
      <c r="Q178" s="374"/>
      <c r="R178" s="374"/>
      <c r="S178" s="375"/>
    </row>
    <row r="179" spans="1:22" ht="15.75" hidden="1" thickTop="1">
      <c r="A179" s="12"/>
      <c r="B179" s="13"/>
      <c r="C179" s="14"/>
      <c r="D179" s="352"/>
      <c r="E179" s="368"/>
      <c r="F179" s="352"/>
      <c r="G179" s="368"/>
      <c r="H179" s="352"/>
      <c r="I179" s="368"/>
      <c r="J179" s="352"/>
      <c r="K179" s="368"/>
      <c r="L179" s="352"/>
      <c r="M179" s="368"/>
      <c r="N179" s="162"/>
      <c r="O179" s="163"/>
      <c r="P179" s="164"/>
      <c r="Q179" s="165"/>
      <c r="R179" s="354"/>
      <c r="S179" s="355"/>
      <c r="T179" s="331"/>
      <c r="U179" s="332"/>
      <c r="V179" s="15"/>
    </row>
    <row r="180" spans="1:22" ht="15.75" hidden="1">
      <c r="A180" s="16" t="s">
        <v>16</v>
      </c>
      <c r="B180" s="17"/>
      <c r="C180" s="18"/>
      <c r="D180" s="166"/>
      <c r="E180" s="167"/>
      <c r="F180" s="169"/>
      <c r="G180" s="168"/>
      <c r="H180" s="169"/>
      <c r="I180" s="168"/>
      <c r="J180" s="169"/>
      <c r="K180" s="168"/>
      <c r="L180" s="169"/>
      <c r="M180" s="168"/>
      <c r="N180" s="170"/>
      <c r="O180" s="171"/>
      <c r="P180" s="172"/>
      <c r="Q180" s="173"/>
      <c r="R180" s="320"/>
      <c r="S180" s="321"/>
      <c r="T180" s="19"/>
      <c r="U180" s="19"/>
      <c r="V180" s="20"/>
    </row>
    <row r="181" spans="1:22" ht="15.75" hidden="1">
      <c r="A181" s="21" t="s">
        <v>17</v>
      </c>
      <c r="B181" s="17"/>
      <c r="C181" s="18"/>
      <c r="D181" s="174"/>
      <c r="E181" s="175"/>
      <c r="F181" s="176"/>
      <c r="G181" s="177"/>
      <c r="H181" s="174"/>
      <c r="I181" s="175"/>
      <c r="J181" s="174"/>
      <c r="K181" s="175"/>
      <c r="L181" s="174"/>
      <c r="M181" s="175"/>
      <c r="N181" s="170"/>
      <c r="O181" s="171"/>
      <c r="P181" s="172"/>
      <c r="Q181" s="173"/>
      <c r="R181" s="320"/>
      <c r="S181" s="321"/>
      <c r="T181" s="19"/>
      <c r="U181" s="19"/>
      <c r="V181" s="20"/>
    </row>
    <row r="182" spans="1:22" ht="15.75" hidden="1">
      <c r="A182" s="21" t="s">
        <v>18</v>
      </c>
      <c r="B182" s="17"/>
      <c r="C182" s="18"/>
      <c r="D182" s="174"/>
      <c r="E182" s="175"/>
      <c r="F182" s="174"/>
      <c r="G182" s="175"/>
      <c r="H182" s="176"/>
      <c r="I182" s="177"/>
      <c r="J182" s="174"/>
      <c r="K182" s="175"/>
      <c r="L182" s="174"/>
      <c r="M182" s="175"/>
      <c r="N182" s="170"/>
      <c r="O182" s="171"/>
      <c r="P182" s="172"/>
      <c r="Q182" s="173"/>
      <c r="R182" s="320"/>
      <c r="S182" s="321"/>
      <c r="T182" s="19"/>
      <c r="U182" s="19"/>
      <c r="V182" s="20"/>
    </row>
    <row r="183" spans="1:22" ht="16.5" hidden="1" thickBot="1">
      <c r="A183" s="21" t="s">
        <v>19</v>
      </c>
      <c r="B183" s="22"/>
      <c r="C183" s="18"/>
      <c r="D183" s="174"/>
      <c r="E183" s="175"/>
      <c r="F183" s="174"/>
      <c r="G183" s="175"/>
      <c r="H183" s="174"/>
      <c r="I183" s="175"/>
      <c r="J183" s="176"/>
      <c r="K183" s="177"/>
      <c r="L183" s="174"/>
      <c r="M183" s="175"/>
      <c r="N183" s="170"/>
      <c r="O183" s="171"/>
      <c r="P183" s="172"/>
      <c r="Q183" s="173"/>
      <c r="R183" s="320"/>
      <c r="S183" s="321"/>
      <c r="T183" s="19"/>
      <c r="U183" s="19"/>
      <c r="V183" s="20"/>
    </row>
    <row r="184" spans="1:24" ht="15.75" hidden="1" thickTop="1">
      <c r="A184" s="23"/>
      <c r="B184" s="24"/>
      <c r="C184" s="25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9"/>
      <c r="S184" s="180"/>
      <c r="T184" s="26"/>
      <c r="U184" s="27"/>
      <c r="V184" s="28"/>
      <c r="W184" s="27"/>
      <c r="X184" s="29"/>
    </row>
    <row r="185" spans="1:22" ht="15.75" hidden="1" thickBot="1">
      <c r="A185" s="30"/>
      <c r="B185" s="31"/>
      <c r="C185" s="32"/>
      <c r="D185" s="181"/>
      <c r="E185" s="182"/>
      <c r="F185" s="346"/>
      <c r="G185" s="347"/>
      <c r="H185" s="348"/>
      <c r="I185" s="347"/>
      <c r="J185" s="348"/>
      <c r="K185" s="347"/>
      <c r="L185" s="348"/>
      <c r="M185" s="347"/>
      <c r="N185" s="348"/>
      <c r="O185" s="347"/>
      <c r="P185" s="350"/>
      <c r="Q185" s="367"/>
      <c r="S185" s="196"/>
      <c r="T185" s="33"/>
      <c r="U185" s="34"/>
      <c r="V185" s="15"/>
    </row>
    <row r="186" spans="1:34" ht="15.75" hidden="1">
      <c r="A186" s="35" t="s">
        <v>38</v>
      </c>
      <c r="B186" s="36"/>
      <c r="C186" s="36"/>
      <c r="D186" s="185"/>
      <c r="E186" s="186"/>
      <c r="F186" s="318"/>
      <c r="G186" s="319"/>
      <c r="H186" s="315"/>
      <c r="I186" s="366"/>
      <c r="J186" s="315"/>
      <c r="K186" s="366"/>
      <c r="L186" s="315"/>
      <c r="M186" s="366"/>
      <c r="N186" s="317"/>
      <c r="O186" s="366"/>
      <c r="P186" s="187"/>
      <c r="Q186" s="188"/>
      <c r="R186" s="197"/>
      <c r="S186" s="198"/>
      <c r="T186" s="37"/>
      <c r="U186" s="38"/>
      <c r="V186" s="39"/>
      <c r="Y186" s="40">
        <f>IF(F186="",0,IF(LEFT(F186,1)="-",ABS(F186),(IF(F186&gt;9,F186+2,11))))</f>
        <v>0</v>
      </c>
      <c r="Z186" s="41">
        <f aca="true" t="shared" si="7" ref="Z186:Z191">IF(F186="",0,IF(LEFT(F186,1)="-",(IF(ABS(F186)&gt;9,(ABS(F186)+2),11)),F186))</f>
        <v>0</v>
      </c>
      <c r="AA186" s="40">
        <f>IF(H186="",0,IF(LEFT(H186,1)="-",ABS(H186),(IF(H186&gt;9,H186+2,11))))</f>
        <v>0</v>
      </c>
      <c r="AB186" s="41">
        <f aca="true" t="shared" si="8" ref="AB186:AB191">IF(H186="",0,IF(LEFT(H186,1)="-",(IF(ABS(H186)&gt;9,(ABS(H186)+2),11)),H186))</f>
        <v>0</v>
      </c>
      <c r="AC186" s="40">
        <f>IF(J186="",0,IF(LEFT(J186,1)="-",ABS(J186),(IF(J186&gt;9,J186+2,11))))</f>
        <v>0</v>
      </c>
      <c r="AD186" s="41">
        <f aca="true" t="shared" si="9" ref="AD186:AD191">IF(J186="",0,IF(LEFT(J186,1)="-",(IF(ABS(J186)&gt;9,(ABS(J186)+2),11)),J186))</f>
        <v>0</v>
      </c>
      <c r="AE186" s="40">
        <f>IF(L186="",0,IF(LEFT(L186,1)="-",ABS(L186),(IF(L186&gt;9,L186+2,11))))</f>
        <v>0</v>
      </c>
      <c r="AF186" s="41">
        <f aca="true" t="shared" si="10" ref="AF186:AF191">IF(L186="",0,IF(LEFT(L186,1)="-",(IF(ABS(L186)&gt;9,(ABS(L186)+2),11)),L186))</f>
        <v>0</v>
      </c>
      <c r="AG186" s="40">
        <f aca="true" t="shared" si="11" ref="AG186:AG191">IF(N186="",0,IF(LEFT(N186,1)="-",ABS(N186),(IF(N186&gt;9,N186+2,11))))</f>
        <v>0</v>
      </c>
      <c r="AH186" s="41">
        <f aca="true" t="shared" si="12" ref="AH186:AH191">IF(N186="",0,IF(LEFT(N186,1)="-",(IF(ABS(N186)&gt;9,(ABS(N186)+2),11)),N186))</f>
        <v>0</v>
      </c>
    </row>
    <row r="187" spans="1:34" ht="15.75" hidden="1">
      <c r="A187" s="35" t="s">
        <v>39</v>
      </c>
      <c r="B187" s="36"/>
      <c r="C187" s="36"/>
      <c r="D187" s="190"/>
      <c r="E187" s="186"/>
      <c r="F187" s="308"/>
      <c r="G187" s="363"/>
      <c r="H187" s="308"/>
      <c r="I187" s="363"/>
      <c r="J187" s="308"/>
      <c r="K187" s="363"/>
      <c r="L187" s="308"/>
      <c r="M187" s="363"/>
      <c r="N187" s="308"/>
      <c r="O187" s="363"/>
      <c r="P187" s="187"/>
      <c r="Q187" s="188"/>
      <c r="R187" s="199"/>
      <c r="S187" s="200"/>
      <c r="T187" s="37"/>
      <c r="U187" s="38"/>
      <c r="V187" s="39"/>
      <c r="Y187" s="42">
        <f>IF(F187="",0,IF(LEFT(F187,1)="-",ABS(F187),(IF(F187&gt;9,F187+2,11))))</f>
        <v>0</v>
      </c>
      <c r="Z187" s="43">
        <f t="shared" si="7"/>
        <v>0</v>
      </c>
      <c r="AA187" s="42">
        <f>IF(H187="",0,IF(LEFT(H187,1)="-",ABS(H187),(IF(H187&gt;9,H187+2,11))))</f>
        <v>0</v>
      </c>
      <c r="AB187" s="43">
        <f t="shared" si="8"/>
        <v>0</v>
      </c>
      <c r="AC187" s="42">
        <f>IF(J187="",0,IF(LEFT(J187,1)="-",ABS(J187),(IF(J187&gt;9,J187+2,11))))</f>
        <v>0</v>
      </c>
      <c r="AD187" s="43">
        <f t="shared" si="9"/>
        <v>0</v>
      </c>
      <c r="AE187" s="42">
        <f>IF(L187="",0,IF(LEFT(L187,1)="-",ABS(L187),(IF(L187&gt;9,L187+2,11))))</f>
        <v>0</v>
      </c>
      <c r="AF187" s="43">
        <f t="shared" si="10"/>
        <v>0</v>
      </c>
      <c r="AG187" s="42">
        <f t="shared" si="11"/>
        <v>0</v>
      </c>
      <c r="AH187" s="43">
        <f t="shared" si="12"/>
        <v>0</v>
      </c>
    </row>
    <row r="188" spans="1:34" ht="16.5" hidden="1" thickBot="1">
      <c r="A188" s="35" t="s">
        <v>40</v>
      </c>
      <c r="B188" s="44"/>
      <c r="C188" s="44"/>
      <c r="D188" s="181"/>
      <c r="E188" s="182"/>
      <c r="F188" s="313"/>
      <c r="G188" s="365"/>
      <c r="H188" s="313"/>
      <c r="I188" s="365"/>
      <c r="J188" s="313"/>
      <c r="K188" s="365"/>
      <c r="L188" s="313"/>
      <c r="M188" s="365"/>
      <c r="N188" s="313"/>
      <c r="O188" s="365"/>
      <c r="P188" s="187"/>
      <c r="Q188" s="188"/>
      <c r="R188" s="199"/>
      <c r="S188" s="200"/>
      <c r="T188" s="37"/>
      <c r="U188" s="38"/>
      <c r="V188" s="39"/>
      <c r="Y188" s="42">
        <f aca="true" t="shared" si="13" ref="Y188:AE191">IF(F188="",0,IF(LEFT(F188,1)="-",ABS(F188),(IF(F188&gt;9,F188+2,11))))</f>
        <v>0</v>
      </c>
      <c r="Z188" s="43">
        <f t="shared" si="7"/>
        <v>0</v>
      </c>
      <c r="AA188" s="42">
        <f t="shared" si="13"/>
        <v>0</v>
      </c>
      <c r="AB188" s="43">
        <f t="shared" si="8"/>
        <v>0</v>
      </c>
      <c r="AC188" s="42">
        <f t="shared" si="13"/>
        <v>0</v>
      </c>
      <c r="AD188" s="43">
        <f t="shared" si="9"/>
        <v>0</v>
      </c>
      <c r="AE188" s="42">
        <f t="shared" si="13"/>
        <v>0</v>
      </c>
      <c r="AF188" s="43">
        <f t="shared" si="10"/>
        <v>0</v>
      </c>
      <c r="AG188" s="42">
        <f t="shared" si="11"/>
        <v>0</v>
      </c>
      <c r="AH188" s="43">
        <f t="shared" si="12"/>
        <v>0</v>
      </c>
    </row>
    <row r="189" spans="1:34" ht="15.75" hidden="1">
      <c r="A189" s="35" t="s">
        <v>41</v>
      </c>
      <c r="B189" s="36"/>
      <c r="C189" s="36"/>
      <c r="D189" s="185"/>
      <c r="E189" s="186"/>
      <c r="F189" s="315"/>
      <c r="G189" s="366"/>
      <c r="H189" s="315"/>
      <c r="I189" s="366"/>
      <c r="J189" s="315"/>
      <c r="K189" s="366"/>
      <c r="L189" s="315"/>
      <c r="M189" s="366"/>
      <c r="N189" s="315"/>
      <c r="O189" s="366"/>
      <c r="P189" s="187"/>
      <c r="Q189" s="188"/>
      <c r="R189" s="199"/>
      <c r="S189" s="200"/>
      <c r="T189" s="37"/>
      <c r="U189" s="38"/>
      <c r="V189" s="39"/>
      <c r="Y189" s="42">
        <f t="shared" si="13"/>
        <v>0</v>
      </c>
      <c r="Z189" s="43">
        <f t="shared" si="7"/>
        <v>0</v>
      </c>
      <c r="AA189" s="42">
        <f t="shared" si="13"/>
        <v>0</v>
      </c>
      <c r="AB189" s="43">
        <f t="shared" si="8"/>
        <v>0</v>
      </c>
      <c r="AC189" s="42">
        <f t="shared" si="13"/>
        <v>0</v>
      </c>
      <c r="AD189" s="43">
        <f t="shared" si="9"/>
        <v>0</v>
      </c>
      <c r="AE189" s="42">
        <f t="shared" si="13"/>
        <v>0</v>
      </c>
      <c r="AF189" s="43">
        <f t="shared" si="10"/>
        <v>0</v>
      </c>
      <c r="AG189" s="42">
        <f t="shared" si="11"/>
        <v>0</v>
      </c>
      <c r="AH189" s="43">
        <f t="shared" si="12"/>
        <v>0</v>
      </c>
    </row>
    <row r="190" spans="1:34" ht="15.75" hidden="1">
      <c r="A190" s="35" t="s">
        <v>42</v>
      </c>
      <c r="B190" s="36"/>
      <c r="C190" s="36"/>
      <c r="D190" s="190"/>
      <c r="E190" s="186"/>
      <c r="F190" s="308"/>
      <c r="G190" s="363"/>
      <c r="H190" s="308"/>
      <c r="I190" s="363"/>
      <c r="J190" s="312"/>
      <c r="K190" s="363"/>
      <c r="L190" s="308"/>
      <c r="M190" s="363"/>
      <c r="N190" s="308"/>
      <c r="O190" s="363"/>
      <c r="P190" s="187"/>
      <c r="Q190" s="188"/>
      <c r="R190" s="199"/>
      <c r="S190" s="200"/>
      <c r="T190" s="37"/>
      <c r="U190" s="38"/>
      <c r="V190" s="39"/>
      <c r="Y190" s="42">
        <f t="shared" si="13"/>
        <v>0</v>
      </c>
      <c r="Z190" s="43">
        <f t="shared" si="7"/>
        <v>0</v>
      </c>
      <c r="AA190" s="42">
        <f t="shared" si="13"/>
        <v>0</v>
      </c>
      <c r="AB190" s="43">
        <f t="shared" si="8"/>
        <v>0</v>
      </c>
      <c r="AC190" s="42">
        <f t="shared" si="13"/>
        <v>0</v>
      </c>
      <c r="AD190" s="43">
        <f t="shared" si="9"/>
        <v>0</v>
      </c>
      <c r="AE190" s="42">
        <f t="shared" si="13"/>
        <v>0</v>
      </c>
      <c r="AF190" s="43">
        <f t="shared" si="10"/>
        <v>0</v>
      </c>
      <c r="AG190" s="42">
        <f t="shared" si="11"/>
        <v>0</v>
      </c>
      <c r="AH190" s="43">
        <f t="shared" si="12"/>
        <v>0</v>
      </c>
    </row>
    <row r="191" spans="1:34" ht="16.5" hidden="1" thickBot="1">
      <c r="A191" s="45" t="s">
        <v>43</v>
      </c>
      <c r="B191" s="46"/>
      <c r="C191" s="46"/>
      <c r="D191" s="192"/>
      <c r="E191" s="193"/>
      <c r="F191" s="310"/>
      <c r="G191" s="364"/>
      <c r="H191" s="310"/>
      <c r="I191" s="364"/>
      <c r="J191" s="310"/>
      <c r="K191" s="364"/>
      <c r="L191" s="310"/>
      <c r="M191" s="364"/>
      <c r="N191" s="310"/>
      <c r="O191" s="364"/>
      <c r="P191" s="194"/>
      <c r="Q191" s="195"/>
      <c r="R191" s="201"/>
      <c r="S191" s="202"/>
      <c r="T191" s="37"/>
      <c r="U191" s="38"/>
      <c r="V191" s="39"/>
      <c r="Y191" s="47">
        <f t="shared" si="13"/>
        <v>0</v>
      </c>
      <c r="Z191" s="48">
        <f t="shared" si="7"/>
        <v>0</v>
      </c>
      <c r="AA191" s="47">
        <f t="shared" si="13"/>
        <v>0</v>
      </c>
      <c r="AB191" s="48">
        <f t="shared" si="8"/>
        <v>0</v>
      </c>
      <c r="AC191" s="47">
        <f t="shared" si="13"/>
        <v>0</v>
      </c>
      <c r="AD191" s="48">
        <f t="shared" si="9"/>
        <v>0</v>
      </c>
      <c r="AE191" s="47">
        <f t="shared" si="13"/>
        <v>0</v>
      </c>
      <c r="AF191" s="48">
        <f t="shared" si="10"/>
        <v>0</v>
      </c>
      <c r="AG191" s="47">
        <f t="shared" si="11"/>
        <v>0</v>
      </c>
      <c r="AH191" s="48">
        <f t="shared" si="12"/>
        <v>0</v>
      </c>
    </row>
    <row r="192" ht="16.5" hidden="1" thickBot="1" thickTop="1"/>
    <row r="193" spans="1:19" ht="16.5" hidden="1" thickTop="1">
      <c r="A193" s="3"/>
      <c r="B193" s="4"/>
      <c r="C193" s="5"/>
      <c r="D193" s="154"/>
      <c r="E193" s="154"/>
      <c r="F193" s="155"/>
      <c r="G193" s="154"/>
      <c r="H193" s="156"/>
      <c r="I193" s="157"/>
      <c r="J193" s="296"/>
      <c r="K193" s="369"/>
      <c r="L193" s="369"/>
      <c r="M193" s="370"/>
      <c r="N193" s="158"/>
      <c r="O193" s="159"/>
      <c r="P193" s="299"/>
      <c r="Q193" s="295"/>
      <c r="R193" s="295"/>
      <c r="S193" s="333"/>
    </row>
    <row r="194" spans="1:19" ht="16.5" hidden="1" thickBot="1">
      <c r="A194" s="7"/>
      <c r="B194" s="8"/>
      <c r="C194" s="9"/>
      <c r="D194" s="300"/>
      <c r="E194" s="371"/>
      <c r="F194" s="372"/>
      <c r="G194" s="303"/>
      <c r="H194" s="373"/>
      <c r="I194" s="373"/>
      <c r="J194" s="304"/>
      <c r="K194" s="304"/>
      <c r="L194" s="304"/>
      <c r="M194" s="305"/>
      <c r="N194" s="160"/>
      <c r="O194" s="161"/>
      <c r="P194" s="306"/>
      <c r="Q194" s="374"/>
      <c r="R194" s="374"/>
      <c r="S194" s="375"/>
    </row>
    <row r="195" spans="1:22" ht="15.75" hidden="1" thickTop="1">
      <c r="A195" s="12"/>
      <c r="B195" s="13"/>
      <c r="C195" s="14"/>
      <c r="D195" s="352"/>
      <c r="E195" s="368"/>
      <c r="F195" s="352"/>
      <c r="G195" s="368"/>
      <c r="H195" s="352"/>
      <c r="I195" s="368"/>
      <c r="J195" s="352"/>
      <c r="K195" s="368"/>
      <c r="L195" s="352"/>
      <c r="M195" s="368"/>
      <c r="N195" s="162"/>
      <c r="O195" s="163"/>
      <c r="P195" s="164"/>
      <c r="Q195" s="165"/>
      <c r="R195" s="354"/>
      <c r="S195" s="355"/>
      <c r="T195" s="331"/>
      <c r="U195" s="332"/>
      <c r="V195" s="15"/>
    </row>
    <row r="196" spans="1:22" ht="15.75" hidden="1">
      <c r="A196" s="16" t="s">
        <v>16</v>
      </c>
      <c r="B196" s="17"/>
      <c r="C196" s="18"/>
      <c r="D196" s="166"/>
      <c r="E196" s="167"/>
      <c r="F196" s="169"/>
      <c r="G196" s="168"/>
      <c r="H196" s="169"/>
      <c r="I196" s="168"/>
      <c r="J196" s="169"/>
      <c r="K196" s="168"/>
      <c r="L196" s="169"/>
      <c r="M196" s="168"/>
      <c r="N196" s="170"/>
      <c r="O196" s="171"/>
      <c r="P196" s="172"/>
      <c r="Q196" s="173"/>
      <c r="R196" s="320"/>
      <c r="S196" s="321"/>
      <c r="T196" s="19"/>
      <c r="U196" s="19"/>
      <c r="V196" s="20"/>
    </row>
    <row r="197" spans="1:22" ht="15.75" hidden="1">
      <c r="A197" s="21" t="s">
        <v>17</v>
      </c>
      <c r="B197" s="17"/>
      <c r="C197" s="18"/>
      <c r="D197" s="174"/>
      <c r="E197" s="175"/>
      <c r="F197" s="176"/>
      <c r="G197" s="177"/>
      <c r="H197" s="174"/>
      <c r="I197" s="175"/>
      <c r="J197" s="174"/>
      <c r="K197" s="175"/>
      <c r="L197" s="174"/>
      <c r="M197" s="175"/>
      <c r="N197" s="170"/>
      <c r="O197" s="171"/>
      <c r="P197" s="172"/>
      <c r="Q197" s="173"/>
      <c r="R197" s="320"/>
      <c r="S197" s="321"/>
      <c r="T197" s="19"/>
      <c r="U197" s="19"/>
      <c r="V197" s="20"/>
    </row>
    <row r="198" spans="1:22" ht="15.75" hidden="1">
      <c r="A198" s="21" t="s">
        <v>18</v>
      </c>
      <c r="B198" s="17"/>
      <c r="C198" s="18"/>
      <c r="D198" s="174"/>
      <c r="E198" s="175"/>
      <c r="F198" s="174"/>
      <c r="G198" s="175"/>
      <c r="H198" s="176"/>
      <c r="I198" s="177"/>
      <c r="J198" s="174"/>
      <c r="K198" s="175"/>
      <c r="L198" s="174"/>
      <c r="M198" s="175"/>
      <c r="N198" s="170"/>
      <c r="O198" s="171"/>
      <c r="P198" s="172"/>
      <c r="Q198" s="173"/>
      <c r="R198" s="320"/>
      <c r="S198" s="321"/>
      <c r="T198" s="19"/>
      <c r="U198" s="19"/>
      <c r="V198" s="20"/>
    </row>
    <row r="199" spans="1:22" ht="16.5" hidden="1" thickBot="1">
      <c r="A199" s="21" t="s">
        <v>19</v>
      </c>
      <c r="B199" s="22"/>
      <c r="C199" s="18"/>
      <c r="D199" s="174"/>
      <c r="E199" s="175"/>
      <c r="F199" s="174"/>
      <c r="G199" s="175"/>
      <c r="H199" s="174"/>
      <c r="I199" s="175"/>
      <c r="J199" s="176"/>
      <c r="K199" s="177"/>
      <c r="L199" s="174"/>
      <c r="M199" s="175"/>
      <c r="N199" s="170"/>
      <c r="O199" s="171"/>
      <c r="P199" s="172"/>
      <c r="Q199" s="173"/>
      <c r="R199" s="320"/>
      <c r="S199" s="321"/>
      <c r="T199" s="19"/>
      <c r="U199" s="19"/>
      <c r="V199" s="20"/>
    </row>
    <row r="200" spans="1:24" ht="15.75" hidden="1" thickTop="1">
      <c r="A200" s="23"/>
      <c r="B200" s="24"/>
      <c r="C200" s="25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9"/>
      <c r="S200" s="180"/>
      <c r="T200" s="26"/>
      <c r="U200" s="27"/>
      <c r="V200" s="28"/>
      <c r="W200" s="27"/>
      <c r="X200" s="29"/>
    </row>
    <row r="201" spans="1:22" ht="15.75" hidden="1" thickBot="1">
      <c r="A201" s="30"/>
      <c r="B201" s="31"/>
      <c r="C201" s="32"/>
      <c r="D201" s="181"/>
      <c r="E201" s="182"/>
      <c r="F201" s="346"/>
      <c r="G201" s="347"/>
      <c r="H201" s="348"/>
      <c r="I201" s="347"/>
      <c r="J201" s="348"/>
      <c r="K201" s="347"/>
      <c r="L201" s="348"/>
      <c r="M201" s="347"/>
      <c r="N201" s="348"/>
      <c r="O201" s="347"/>
      <c r="P201" s="350"/>
      <c r="Q201" s="367"/>
      <c r="S201" s="196"/>
      <c r="T201" s="33"/>
      <c r="U201" s="34"/>
      <c r="V201" s="15"/>
    </row>
    <row r="202" spans="1:34" ht="15.75" hidden="1">
      <c r="A202" s="35" t="s">
        <v>38</v>
      </c>
      <c r="B202" s="36"/>
      <c r="C202" s="36"/>
      <c r="D202" s="185"/>
      <c r="E202" s="186"/>
      <c r="F202" s="318"/>
      <c r="G202" s="319"/>
      <c r="H202" s="315"/>
      <c r="I202" s="366"/>
      <c r="J202" s="315"/>
      <c r="K202" s="366"/>
      <c r="L202" s="315"/>
      <c r="M202" s="366"/>
      <c r="N202" s="317"/>
      <c r="O202" s="366"/>
      <c r="P202" s="187"/>
      <c r="Q202" s="188"/>
      <c r="R202" s="197"/>
      <c r="S202" s="198"/>
      <c r="T202" s="37"/>
      <c r="U202" s="38"/>
      <c r="V202" s="39"/>
      <c r="Y202" s="40">
        <f>IF(F202="",0,IF(LEFT(F202,1)="-",ABS(F202),(IF(F202&gt;9,F202+2,11))))</f>
        <v>0</v>
      </c>
      <c r="Z202" s="41">
        <f aca="true" t="shared" si="14" ref="Z202:Z207">IF(F202="",0,IF(LEFT(F202,1)="-",(IF(ABS(F202)&gt;9,(ABS(F202)+2),11)),F202))</f>
        <v>0</v>
      </c>
      <c r="AA202" s="40">
        <f>IF(H202="",0,IF(LEFT(H202,1)="-",ABS(H202),(IF(H202&gt;9,H202+2,11))))</f>
        <v>0</v>
      </c>
      <c r="AB202" s="41">
        <f aca="true" t="shared" si="15" ref="AB202:AB207">IF(H202="",0,IF(LEFT(H202,1)="-",(IF(ABS(H202)&gt;9,(ABS(H202)+2),11)),H202))</f>
        <v>0</v>
      </c>
      <c r="AC202" s="40">
        <f>IF(J202="",0,IF(LEFT(J202,1)="-",ABS(J202),(IF(J202&gt;9,J202+2,11))))</f>
        <v>0</v>
      </c>
      <c r="AD202" s="41">
        <f aca="true" t="shared" si="16" ref="AD202:AD207">IF(J202="",0,IF(LEFT(J202,1)="-",(IF(ABS(J202)&gt;9,(ABS(J202)+2),11)),J202))</f>
        <v>0</v>
      </c>
      <c r="AE202" s="40">
        <f>IF(L202="",0,IF(LEFT(L202,1)="-",ABS(L202),(IF(L202&gt;9,L202+2,11))))</f>
        <v>0</v>
      </c>
      <c r="AF202" s="41">
        <f aca="true" t="shared" si="17" ref="AF202:AF207">IF(L202="",0,IF(LEFT(L202,1)="-",(IF(ABS(L202)&gt;9,(ABS(L202)+2),11)),L202))</f>
        <v>0</v>
      </c>
      <c r="AG202" s="40">
        <f aca="true" t="shared" si="18" ref="AG202:AG207">IF(N202="",0,IF(LEFT(N202,1)="-",ABS(N202),(IF(N202&gt;9,N202+2,11))))</f>
        <v>0</v>
      </c>
      <c r="AH202" s="41">
        <f aca="true" t="shared" si="19" ref="AH202:AH207">IF(N202="",0,IF(LEFT(N202,1)="-",(IF(ABS(N202)&gt;9,(ABS(N202)+2),11)),N202))</f>
        <v>0</v>
      </c>
    </row>
    <row r="203" spans="1:34" ht="15.75" hidden="1">
      <c r="A203" s="35" t="s">
        <v>39</v>
      </c>
      <c r="B203" s="36"/>
      <c r="C203" s="36"/>
      <c r="D203" s="190"/>
      <c r="E203" s="186"/>
      <c r="F203" s="308"/>
      <c r="G203" s="363"/>
      <c r="H203" s="308"/>
      <c r="I203" s="363"/>
      <c r="J203" s="308"/>
      <c r="K203" s="363"/>
      <c r="L203" s="308"/>
      <c r="M203" s="363"/>
      <c r="N203" s="308"/>
      <c r="O203" s="363"/>
      <c r="P203" s="187"/>
      <c r="Q203" s="188"/>
      <c r="R203" s="199"/>
      <c r="S203" s="200"/>
      <c r="T203" s="37"/>
      <c r="U203" s="38"/>
      <c r="V203" s="39"/>
      <c r="Y203" s="42">
        <f>IF(F203="",0,IF(LEFT(F203,1)="-",ABS(F203),(IF(F203&gt;9,F203+2,11))))</f>
        <v>0</v>
      </c>
      <c r="Z203" s="43">
        <f t="shared" si="14"/>
        <v>0</v>
      </c>
      <c r="AA203" s="42">
        <f>IF(H203="",0,IF(LEFT(H203,1)="-",ABS(H203),(IF(H203&gt;9,H203+2,11))))</f>
        <v>0</v>
      </c>
      <c r="AB203" s="43">
        <f t="shared" si="15"/>
        <v>0</v>
      </c>
      <c r="AC203" s="42">
        <f>IF(J203="",0,IF(LEFT(J203,1)="-",ABS(J203),(IF(J203&gt;9,J203+2,11))))</f>
        <v>0</v>
      </c>
      <c r="AD203" s="43">
        <f t="shared" si="16"/>
        <v>0</v>
      </c>
      <c r="AE203" s="42">
        <f>IF(L203="",0,IF(LEFT(L203,1)="-",ABS(L203),(IF(L203&gt;9,L203+2,11))))</f>
        <v>0</v>
      </c>
      <c r="AF203" s="43">
        <f t="shared" si="17"/>
        <v>0</v>
      </c>
      <c r="AG203" s="42">
        <f t="shared" si="18"/>
        <v>0</v>
      </c>
      <c r="AH203" s="43">
        <f t="shared" si="19"/>
        <v>0</v>
      </c>
    </row>
    <row r="204" spans="1:34" ht="16.5" hidden="1" thickBot="1">
      <c r="A204" s="35" t="s">
        <v>40</v>
      </c>
      <c r="B204" s="44"/>
      <c r="C204" s="44"/>
      <c r="D204" s="181"/>
      <c r="E204" s="182"/>
      <c r="F204" s="313"/>
      <c r="G204" s="365"/>
      <c r="H204" s="313"/>
      <c r="I204" s="365"/>
      <c r="J204" s="313"/>
      <c r="K204" s="365"/>
      <c r="L204" s="313"/>
      <c r="M204" s="365"/>
      <c r="N204" s="313"/>
      <c r="O204" s="365"/>
      <c r="P204" s="187"/>
      <c r="Q204" s="188"/>
      <c r="R204" s="199"/>
      <c r="S204" s="200"/>
      <c r="T204" s="37"/>
      <c r="U204" s="38"/>
      <c r="V204" s="39"/>
      <c r="Y204" s="42">
        <f aca="true" t="shared" si="20" ref="Y204:AE207">IF(F204="",0,IF(LEFT(F204,1)="-",ABS(F204),(IF(F204&gt;9,F204+2,11))))</f>
        <v>0</v>
      </c>
      <c r="Z204" s="43">
        <f t="shared" si="14"/>
        <v>0</v>
      </c>
      <c r="AA204" s="42">
        <f t="shared" si="20"/>
        <v>0</v>
      </c>
      <c r="AB204" s="43">
        <f t="shared" si="15"/>
        <v>0</v>
      </c>
      <c r="AC204" s="42">
        <f t="shared" si="20"/>
        <v>0</v>
      </c>
      <c r="AD204" s="43">
        <f t="shared" si="16"/>
        <v>0</v>
      </c>
      <c r="AE204" s="42">
        <f t="shared" si="20"/>
        <v>0</v>
      </c>
      <c r="AF204" s="43">
        <f t="shared" si="17"/>
        <v>0</v>
      </c>
      <c r="AG204" s="42">
        <f t="shared" si="18"/>
        <v>0</v>
      </c>
      <c r="AH204" s="43">
        <f t="shared" si="19"/>
        <v>0</v>
      </c>
    </row>
    <row r="205" spans="1:34" ht="15.75" hidden="1">
      <c r="A205" s="35" t="s">
        <v>41</v>
      </c>
      <c r="B205" s="36"/>
      <c r="C205" s="36"/>
      <c r="D205" s="185"/>
      <c r="E205" s="186"/>
      <c r="F205" s="315"/>
      <c r="G205" s="366"/>
      <c r="H205" s="315"/>
      <c r="I205" s="366"/>
      <c r="J205" s="315"/>
      <c r="K205" s="366"/>
      <c r="L205" s="315"/>
      <c r="M205" s="366"/>
      <c r="N205" s="315"/>
      <c r="O205" s="366"/>
      <c r="P205" s="187"/>
      <c r="Q205" s="188"/>
      <c r="R205" s="199"/>
      <c r="S205" s="200"/>
      <c r="T205" s="37"/>
      <c r="U205" s="38"/>
      <c r="V205" s="39"/>
      <c r="Y205" s="42">
        <f t="shared" si="20"/>
        <v>0</v>
      </c>
      <c r="Z205" s="43">
        <f t="shared" si="14"/>
        <v>0</v>
      </c>
      <c r="AA205" s="42">
        <f t="shared" si="20"/>
        <v>0</v>
      </c>
      <c r="AB205" s="43">
        <f t="shared" si="15"/>
        <v>0</v>
      </c>
      <c r="AC205" s="42">
        <f t="shared" si="20"/>
        <v>0</v>
      </c>
      <c r="AD205" s="43">
        <f t="shared" si="16"/>
        <v>0</v>
      </c>
      <c r="AE205" s="42">
        <f t="shared" si="20"/>
        <v>0</v>
      </c>
      <c r="AF205" s="43">
        <f t="shared" si="17"/>
        <v>0</v>
      </c>
      <c r="AG205" s="42">
        <f t="shared" si="18"/>
        <v>0</v>
      </c>
      <c r="AH205" s="43">
        <f t="shared" si="19"/>
        <v>0</v>
      </c>
    </row>
    <row r="206" spans="1:34" ht="15.75" hidden="1">
      <c r="A206" s="35" t="s">
        <v>42</v>
      </c>
      <c r="B206" s="36"/>
      <c r="C206" s="36"/>
      <c r="D206" s="190"/>
      <c r="E206" s="186"/>
      <c r="F206" s="308"/>
      <c r="G206" s="363"/>
      <c r="H206" s="308"/>
      <c r="I206" s="363"/>
      <c r="J206" s="312"/>
      <c r="K206" s="363"/>
      <c r="L206" s="308"/>
      <c r="M206" s="363"/>
      <c r="N206" s="308"/>
      <c r="O206" s="363"/>
      <c r="P206" s="187"/>
      <c r="Q206" s="188"/>
      <c r="R206" s="199"/>
      <c r="S206" s="200"/>
      <c r="T206" s="37"/>
      <c r="U206" s="38"/>
      <c r="V206" s="39"/>
      <c r="Y206" s="42">
        <f t="shared" si="20"/>
        <v>0</v>
      </c>
      <c r="Z206" s="43">
        <f t="shared" si="14"/>
        <v>0</v>
      </c>
      <c r="AA206" s="42">
        <f t="shared" si="20"/>
        <v>0</v>
      </c>
      <c r="AB206" s="43">
        <f t="shared" si="15"/>
        <v>0</v>
      </c>
      <c r="AC206" s="42">
        <f t="shared" si="20"/>
        <v>0</v>
      </c>
      <c r="AD206" s="43">
        <f t="shared" si="16"/>
        <v>0</v>
      </c>
      <c r="AE206" s="42">
        <f t="shared" si="20"/>
        <v>0</v>
      </c>
      <c r="AF206" s="43">
        <f t="shared" si="17"/>
        <v>0</v>
      </c>
      <c r="AG206" s="42">
        <f t="shared" si="18"/>
        <v>0</v>
      </c>
      <c r="AH206" s="43">
        <f t="shared" si="19"/>
        <v>0</v>
      </c>
    </row>
    <row r="207" spans="1:34" ht="16.5" hidden="1" thickBot="1">
      <c r="A207" s="45" t="s">
        <v>43</v>
      </c>
      <c r="B207" s="46"/>
      <c r="C207" s="46"/>
      <c r="D207" s="192"/>
      <c r="E207" s="193"/>
      <c r="F207" s="310"/>
      <c r="G207" s="364"/>
      <c r="H207" s="310"/>
      <c r="I207" s="364"/>
      <c r="J207" s="310"/>
      <c r="K207" s="364"/>
      <c r="L207" s="310"/>
      <c r="M207" s="364"/>
      <c r="N207" s="310"/>
      <c r="O207" s="364"/>
      <c r="P207" s="194"/>
      <c r="Q207" s="195"/>
      <c r="R207" s="201"/>
      <c r="S207" s="202"/>
      <c r="T207" s="37"/>
      <c r="U207" s="38"/>
      <c r="V207" s="39"/>
      <c r="Y207" s="47">
        <f t="shared" si="20"/>
        <v>0</v>
      </c>
      <c r="Z207" s="48">
        <f t="shared" si="14"/>
        <v>0</v>
      </c>
      <c r="AA207" s="47">
        <f t="shared" si="20"/>
        <v>0</v>
      </c>
      <c r="AB207" s="48">
        <f t="shared" si="15"/>
        <v>0</v>
      </c>
      <c r="AC207" s="47">
        <f t="shared" si="20"/>
        <v>0</v>
      </c>
      <c r="AD207" s="48">
        <f t="shared" si="16"/>
        <v>0</v>
      </c>
      <c r="AE207" s="47">
        <f t="shared" si="20"/>
        <v>0</v>
      </c>
      <c r="AF207" s="48">
        <f t="shared" si="17"/>
        <v>0</v>
      </c>
      <c r="AG207" s="47">
        <f t="shared" si="18"/>
        <v>0</v>
      </c>
      <c r="AH207" s="48">
        <f t="shared" si="19"/>
        <v>0</v>
      </c>
    </row>
    <row r="208" ht="16.5" hidden="1" thickBot="1" thickTop="1"/>
    <row r="209" spans="1:19" ht="16.5" hidden="1" thickTop="1">
      <c r="A209" s="3"/>
      <c r="B209" s="4"/>
      <c r="C209" s="5"/>
      <c r="D209" s="154"/>
      <c r="E209" s="154"/>
      <c r="F209" s="155"/>
      <c r="G209" s="154"/>
      <c r="H209" s="156"/>
      <c r="I209" s="157"/>
      <c r="J209" s="296"/>
      <c r="K209" s="369"/>
      <c r="L209" s="369"/>
      <c r="M209" s="370"/>
      <c r="N209" s="158"/>
      <c r="O209" s="159"/>
      <c r="P209" s="299"/>
      <c r="Q209" s="295"/>
      <c r="R209" s="295"/>
      <c r="S209" s="333"/>
    </row>
    <row r="210" spans="1:19" ht="16.5" hidden="1" thickBot="1">
      <c r="A210" s="7"/>
      <c r="B210" s="8"/>
      <c r="C210" s="9"/>
      <c r="D210" s="300"/>
      <c r="E210" s="371"/>
      <c r="F210" s="372"/>
      <c r="G210" s="303"/>
      <c r="H210" s="373"/>
      <c r="I210" s="373"/>
      <c r="J210" s="304"/>
      <c r="K210" s="304"/>
      <c r="L210" s="304"/>
      <c r="M210" s="305"/>
      <c r="N210" s="160"/>
      <c r="O210" s="161"/>
      <c r="P210" s="306"/>
      <c r="Q210" s="374"/>
      <c r="R210" s="374"/>
      <c r="S210" s="375"/>
    </row>
    <row r="211" spans="1:22" ht="15.75" hidden="1" thickTop="1">
      <c r="A211" s="12"/>
      <c r="B211" s="13"/>
      <c r="C211" s="14"/>
      <c r="D211" s="352"/>
      <c r="E211" s="368"/>
      <c r="F211" s="352"/>
      <c r="G211" s="368"/>
      <c r="H211" s="352"/>
      <c r="I211" s="368"/>
      <c r="J211" s="352"/>
      <c r="K211" s="368"/>
      <c r="L211" s="352"/>
      <c r="M211" s="368"/>
      <c r="N211" s="162"/>
      <c r="O211" s="163"/>
      <c r="P211" s="164"/>
      <c r="Q211" s="165"/>
      <c r="R211" s="354"/>
      <c r="S211" s="355"/>
      <c r="T211" s="331"/>
      <c r="U211" s="332"/>
      <c r="V211" s="15"/>
    </row>
    <row r="212" spans="1:22" ht="15.75" hidden="1">
      <c r="A212" s="16" t="s">
        <v>16</v>
      </c>
      <c r="B212" s="17"/>
      <c r="C212" s="18"/>
      <c r="D212" s="166"/>
      <c r="E212" s="167"/>
      <c r="F212" s="169"/>
      <c r="G212" s="168"/>
      <c r="H212" s="169"/>
      <c r="I212" s="168"/>
      <c r="J212" s="169"/>
      <c r="K212" s="168"/>
      <c r="L212" s="169"/>
      <c r="M212" s="168"/>
      <c r="N212" s="170"/>
      <c r="O212" s="171"/>
      <c r="P212" s="172"/>
      <c r="Q212" s="173"/>
      <c r="R212" s="320"/>
      <c r="S212" s="321"/>
      <c r="T212" s="19"/>
      <c r="U212" s="19"/>
      <c r="V212" s="20"/>
    </row>
    <row r="213" spans="1:22" ht="15.75" hidden="1">
      <c r="A213" s="21" t="s">
        <v>17</v>
      </c>
      <c r="B213" s="17"/>
      <c r="C213" s="18"/>
      <c r="D213" s="174"/>
      <c r="E213" s="175"/>
      <c r="F213" s="176"/>
      <c r="G213" s="177"/>
      <c r="H213" s="174"/>
      <c r="I213" s="175"/>
      <c r="J213" s="174"/>
      <c r="K213" s="175"/>
      <c r="L213" s="174"/>
      <c r="M213" s="175"/>
      <c r="N213" s="170"/>
      <c r="O213" s="171"/>
      <c r="P213" s="172"/>
      <c r="Q213" s="173"/>
      <c r="R213" s="320"/>
      <c r="S213" s="321"/>
      <c r="T213" s="19"/>
      <c r="U213" s="19"/>
      <c r="V213" s="20"/>
    </row>
    <row r="214" spans="1:22" ht="15.75" hidden="1">
      <c r="A214" s="21" t="s">
        <v>18</v>
      </c>
      <c r="B214" s="17"/>
      <c r="C214" s="18"/>
      <c r="D214" s="174"/>
      <c r="E214" s="175"/>
      <c r="F214" s="174"/>
      <c r="G214" s="175"/>
      <c r="H214" s="176"/>
      <c r="I214" s="177"/>
      <c r="J214" s="174"/>
      <c r="K214" s="175"/>
      <c r="L214" s="174"/>
      <c r="M214" s="175"/>
      <c r="N214" s="170"/>
      <c r="O214" s="171"/>
      <c r="P214" s="172"/>
      <c r="Q214" s="173"/>
      <c r="R214" s="320"/>
      <c r="S214" s="321"/>
      <c r="T214" s="19"/>
      <c r="U214" s="19"/>
      <c r="V214" s="20"/>
    </row>
    <row r="215" spans="1:22" ht="16.5" hidden="1" thickBot="1">
      <c r="A215" s="21" t="s">
        <v>19</v>
      </c>
      <c r="B215" s="22"/>
      <c r="C215" s="18"/>
      <c r="D215" s="174"/>
      <c r="E215" s="175"/>
      <c r="F215" s="174"/>
      <c r="G215" s="175"/>
      <c r="H215" s="174"/>
      <c r="I215" s="175"/>
      <c r="J215" s="176"/>
      <c r="K215" s="177"/>
      <c r="L215" s="174"/>
      <c r="M215" s="175"/>
      <c r="N215" s="170"/>
      <c r="O215" s="171"/>
      <c r="P215" s="172"/>
      <c r="Q215" s="173"/>
      <c r="R215" s="320"/>
      <c r="S215" s="321"/>
      <c r="T215" s="19"/>
      <c r="U215" s="19"/>
      <c r="V215" s="20"/>
    </row>
    <row r="216" spans="1:24" ht="15.75" hidden="1" thickTop="1">
      <c r="A216" s="23"/>
      <c r="B216" s="24"/>
      <c r="C216" s="25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9"/>
      <c r="S216" s="180"/>
      <c r="T216" s="26"/>
      <c r="U216" s="27"/>
      <c r="V216" s="28"/>
      <c r="W216" s="27"/>
      <c r="X216" s="29"/>
    </row>
    <row r="217" spans="1:22" ht="15.75" hidden="1" thickBot="1">
      <c r="A217" s="30"/>
      <c r="B217" s="31"/>
      <c r="C217" s="32"/>
      <c r="D217" s="181"/>
      <c r="E217" s="182"/>
      <c r="F217" s="346"/>
      <c r="G217" s="347"/>
      <c r="H217" s="348"/>
      <c r="I217" s="347"/>
      <c r="J217" s="348"/>
      <c r="K217" s="347"/>
      <c r="L217" s="348"/>
      <c r="M217" s="347"/>
      <c r="N217" s="348"/>
      <c r="O217" s="347"/>
      <c r="P217" s="350"/>
      <c r="Q217" s="367"/>
      <c r="S217" s="196"/>
      <c r="T217" s="33"/>
      <c r="U217" s="34"/>
      <c r="V217" s="15"/>
    </row>
    <row r="218" spans="1:34" ht="15.75" hidden="1">
      <c r="A218" s="35" t="s">
        <v>38</v>
      </c>
      <c r="B218" s="36"/>
      <c r="C218" s="36"/>
      <c r="D218" s="185"/>
      <c r="E218" s="186"/>
      <c r="F218" s="318"/>
      <c r="G218" s="319"/>
      <c r="H218" s="315"/>
      <c r="I218" s="366"/>
      <c r="J218" s="315"/>
      <c r="K218" s="366"/>
      <c r="L218" s="315"/>
      <c r="M218" s="366"/>
      <c r="N218" s="317"/>
      <c r="O218" s="366"/>
      <c r="P218" s="187"/>
      <c r="Q218" s="188"/>
      <c r="R218" s="197"/>
      <c r="S218" s="198"/>
      <c r="T218" s="37"/>
      <c r="U218" s="38"/>
      <c r="V218" s="39"/>
      <c r="Y218" s="40">
        <f>IF(F218="",0,IF(LEFT(F218,1)="-",ABS(F218),(IF(F218&gt;9,F218+2,11))))</f>
        <v>0</v>
      </c>
      <c r="Z218" s="41">
        <f aca="true" t="shared" si="21" ref="Z218:Z223">IF(F218="",0,IF(LEFT(F218,1)="-",(IF(ABS(F218)&gt;9,(ABS(F218)+2),11)),F218))</f>
        <v>0</v>
      </c>
      <c r="AA218" s="40">
        <f>IF(H218="",0,IF(LEFT(H218,1)="-",ABS(H218),(IF(H218&gt;9,H218+2,11))))</f>
        <v>0</v>
      </c>
      <c r="AB218" s="41">
        <f aca="true" t="shared" si="22" ref="AB218:AB223">IF(H218="",0,IF(LEFT(H218,1)="-",(IF(ABS(H218)&gt;9,(ABS(H218)+2),11)),H218))</f>
        <v>0</v>
      </c>
      <c r="AC218" s="40">
        <f>IF(J218="",0,IF(LEFT(J218,1)="-",ABS(J218),(IF(J218&gt;9,J218+2,11))))</f>
        <v>0</v>
      </c>
      <c r="AD218" s="41">
        <f aca="true" t="shared" si="23" ref="AD218:AD223">IF(J218="",0,IF(LEFT(J218,1)="-",(IF(ABS(J218)&gt;9,(ABS(J218)+2),11)),J218))</f>
        <v>0</v>
      </c>
      <c r="AE218" s="40">
        <f>IF(L218="",0,IF(LEFT(L218,1)="-",ABS(L218),(IF(L218&gt;9,L218+2,11))))</f>
        <v>0</v>
      </c>
      <c r="AF218" s="41">
        <f aca="true" t="shared" si="24" ref="AF218:AF223">IF(L218="",0,IF(LEFT(L218,1)="-",(IF(ABS(L218)&gt;9,(ABS(L218)+2),11)),L218))</f>
        <v>0</v>
      </c>
      <c r="AG218" s="40">
        <f aca="true" t="shared" si="25" ref="AG218:AG223">IF(N218="",0,IF(LEFT(N218,1)="-",ABS(N218),(IF(N218&gt;9,N218+2,11))))</f>
        <v>0</v>
      </c>
      <c r="AH218" s="41">
        <f aca="true" t="shared" si="26" ref="AH218:AH223">IF(N218="",0,IF(LEFT(N218,1)="-",(IF(ABS(N218)&gt;9,(ABS(N218)+2),11)),N218))</f>
        <v>0</v>
      </c>
    </row>
    <row r="219" spans="1:34" ht="15.75" hidden="1">
      <c r="A219" s="35" t="s">
        <v>39</v>
      </c>
      <c r="B219" s="36"/>
      <c r="C219" s="36"/>
      <c r="D219" s="190"/>
      <c r="E219" s="186"/>
      <c r="F219" s="308"/>
      <c r="G219" s="363"/>
      <c r="H219" s="308"/>
      <c r="I219" s="363"/>
      <c r="J219" s="308"/>
      <c r="K219" s="363"/>
      <c r="L219" s="308"/>
      <c r="M219" s="363"/>
      <c r="N219" s="308"/>
      <c r="O219" s="363"/>
      <c r="P219" s="187"/>
      <c r="Q219" s="188"/>
      <c r="R219" s="199"/>
      <c r="S219" s="200"/>
      <c r="T219" s="37"/>
      <c r="U219" s="38"/>
      <c r="V219" s="39"/>
      <c r="Y219" s="42">
        <f>IF(F219="",0,IF(LEFT(F219,1)="-",ABS(F219),(IF(F219&gt;9,F219+2,11))))</f>
        <v>0</v>
      </c>
      <c r="Z219" s="43">
        <f t="shared" si="21"/>
        <v>0</v>
      </c>
      <c r="AA219" s="42">
        <f>IF(H219="",0,IF(LEFT(H219,1)="-",ABS(H219),(IF(H219&gt;9,H219+2,11))))</f>
        <v>0</v>
      </c>
      <c r="AB219" s="43">
        <f t="shared" si="22"/>
        <v>0</v>
      </c>
      <c r="AC219" s="42">
        <f>IF(J219="",0,IF(LEFT(J219,1)="-",ABS(J219),(IF(J219&gt;9,J219+2,11))))</f>
        <v>0</v>
      </c>
      <c r="AD219" s="43">
        <f t="shared" si="23"/>
        <v>0</v>
      </c>
      <c r="AE219" s="42">
        <f>IF(L219="",0,IF(LEFT(L219,1)="-",ABS(L219),(IF(L219&gt;9,L219+2,11))))</f>
        <v>0</v>
      </c>
      <c r="AF219" s="43">
        <f t="shared" si="24"/>
        <v>0</v>
      </c>
      <c r="AG219" s="42">
        <f t="shared" si="25"/>
        <v>0</v>
      </c>
      <c r="AH219" s="43">
        <f t="shared" si="26"/>
        <v>0</v>
      </c>
    </row>
    <row r="220" spans="1:34" ht="16.5" hidden="1" thickBot="1">
      <c r="A220" s="35" t="s">
        <v>40</v>
      </c>
      <c r="B220" s="44"/>
      <c r="C220" s="44"/>
      <c r="D220" s="181"/>
      <c r="E220" s="182"/>
      <c r="F220" s="313"/>
      <c r="G220" s="365"/>
      <c r="H220" s="313"/>
      <c r="I220" s="365"/>
      <c r="J220" s="313"/>
      <c r="K220" s="365"/>
      <c r="L220" s="313"/>
      <c r="M220" s="365"/>
      <c r="N220" s="313"/>
      <c r="O220" s="365"/>
      <c r="P220" s="187"/>
      <c r="Q220" s="188"/>
      <c r="R220" s="199"/>
      <c r="S220" s="200"/>
      <c r="T220" s="37"/>
      <c r="U220" s="38"/>
      <c r="V220" s="39"/>
      <c r="Y220" s="42">
        <f aca="true" t="shared" si="27" ref="Y220:AE223">IF(F220="",0,IF(LEFT(F220,1)="-",ABS(F220),(IF(F220&gt;9,F220+2,11))))</f>
        <v>0</v>
      </c>
      <c r="Z220" s="43">
        <f t="shared" si="21"/>
        <v>0</v>
      </c>
      <c r="AA220" s="42">
        <f t="shared" si="27"/>
        <v>0</v>
      </c>
      <c r="AB220" s="43">
        <f t="shared" si="22"/>
        <v>0</v>
      </c>
      <c r="AC220" s="42">
        <f t="shared" si="27"/>
        <v>0</v>
      </c>
      <c r="AD220" s="43">
        <f t="shared" si="23"/>
        <v>0</v>
      </c>
      <c r="AE220" s="42">
        <f t="shared" si="27"/>
        <v>0</v>
      </c>
      <c r="AF220" s="43">
        <f t="shared" si="24"/>
        <v>0</v>
      </c>
      <c r="AG220" s="42">
        <f t="shared" si="25"/>
        <v>0</v>
      </c>
      <c r="AH220" s="43">
        <f t="shared" si="26"/>
        <v>0</v>
      </c>
    </row>
    <row r="221" spans="1:34" ht="15.75" hidden="1">
      <c r="A221" s="35" t="s">
        <v>41</v>
      </c>
      <c r="B221" s="36"/>
      <c r="C221" s="36"/>
      <c r="D221" s="185"/>
      <c r="E221" s="186"/>
      <c r="F221" s="315"/>
      <c r="G221" s="366"/>
      <c r="H221" s="315"/>
      <c r="I221" s="366"/>
      <c r="J221" s="315"/>
      <c r="K221" s="366"/>
      <c r="L221" s="315"/>
      <c r="M221" s="366"/>
      <c r="N221" s="315"/>
      <c r="O221" s="366"/>
      <c r="P221" s="187"/>
      <c r="Q221" s="188"/>
      <c r="R221" s="199"/>
      <c r="S221" s="200"/>
      <c r="T221" s="37"/>
      <c r="U221" s="38"/>
      <c r="V221" s="39"/>
      <c r="Y221" s="42">
        <f t="shared" si="27"/>
        <v>0</v>
      </c>
      <c r="Z221" s="43">
        <f t="shared" si="21"/>
        <v>0</v>
      </c>
      <c r="AA221" s="42">
        <f t="shared" si="27"/>
        <v>0</v>
      </c>
      <c r="AB221" s="43">
        <f t="shared" si="22"/>
        <v>0</v>
      </c>
      <c r="AC221" s="42">
        <f t="shared" si="27"/>
        <v>0</v>
      </c>
      <c r="AD221" s="43">
        <f t="shared" si="23"/>
        <v>0</v>
      </c>
      <c r="AE221" s="42">
        <f t="shared" si="27"/>
        <v>0</v>
      </c>
      <c r="AF221" s="43">
        <f t="shared" si="24"/>
        <v>0</v>
      </c>
      <c r="AG221" s="42">
        <f t="shared" si="25"/>
        <v>0</v>
      </c>
      <c r="AH221" s="43">
        <f t="shared" si="26"/>
        <v>0</v>
      </c>
    </row>
    <row r="222" spans="1:34" ht="15.75" hidden="1">
      <c r="A222" s="35" t="s">
        <v>42</v>
      </c>
      <c r="B222" s="36"/>
      <c r="C222" s="36"/>
      <c r="D222" s="190"/>
      <c r="E222" s="186"/>
      <c r="F222" s="308"/>
      <c r="G222" s="363"/>
      <c r="H222" s="308"/>
      <c r="I222" s="363"/>
      <c r="J222" s="312"/>
      <c r="K222" s="363"/>
      <c r="L222" s="308"/>
      <c r="M222" s="363"/>
      <c r="N222" s="308"/>
      <c r="O222" s="363"/>
      <c r="P222" s="187"/>
      <c r="Q222" s="188"/>
      <c r="R222" s="199"/>
      <c r="S222" s="200"/>
      <c r="T222" s="37"/>
      <c r="U222" s="38"/>
      <c r="V222" s="39"/>
      <c r="Y222" s="42">
        <f t="shared" si="27"/>
        <v>0</v>
      </c>
      <c r="Z222" s="43">
        <f t="shared" si="21"/>
        <v>0</v>
      </c>
      <c r="AA222" s="42">
        <f t="shared" si="27"/>
        <v>0</v>
      </c>
      <c r="AB222" s="43">
        <f t="shared" si="22"/>
        <v>0</v>
      </c>
      <c r="AC222" s="42">
        <f t="shared" si="27"/>
        <v>0</v>
      </c>
      <c r="AD222" s="43">
        <f t="shared" si="23"/>
        <v>0</v>
      </c>
      <c r="AE222" s="42">
        <f t="shared" si="27"/>
        <v>0</v>
      </c>
      <c r="AF222" s="43">
        <f t="shared" si="24"/>
        <v>0</v>
      </c>
      <c r="AG222" s="42">
        <f t="shared" si="25"/>
        <v>0</v>
      </c>
      <c r="AH222" s="43">
        <f t="shared" si="26"/>
        <v>0</v>
      </c>
    </row>
    <row r="223" spans="1:34" ht="16.5" hidden="1" thickBot="1">
      <c r="A223" s="45" t="s">
        <v>43</v>
      </c>
      <c r="B223" s="46"/>
      <c r="C223" s="46"/>
      <c r="D223" s="192"/>
      <c r="E223" s="193"/>
      <c r="F223" s="310"/>
      <c r="G223" s="364"/>
      <c r="H223" s="310"/>
      <c r="I223" s="364"/>
      <c r="J223" s="310"/>
      <c r="K223" s="364"/>
      <c r="L223" s="310"/>
      <c r="M223" s="364"/>
      <c r="N223" s="310"/>
      <c r="O223" s="364"/>
      <c r="P223" s="194"/>
      <c r="Q223" s="195"/>
      <c r="R223" s="201"/>
      <c r="S223" s="202"/>
      <c r="T223" s="37"/>
      <c r="U223" s="38"/>
      <c r="V223" s="39"/>
      <c r="Y223" s="47">
        <f t="shared" si="27"/>
        <v>0</v>
      </c>
      <c r="Z223" s="48">
        <f t="shared" si="21"/>
        <v>0</v>
      </c>
      <c r="AA223" s="47">
        <f t="shared" si="27"/>
        <v>0</v>
      </c>
      <c r="AB223" s="48">
        <f t="shared" si="22"/>
        <v>0</v>
      </c>
      <c r="AC223" s="47">
        <f t="shared" si="27"/>
        <v>0</v>
      </c>
      <c r="AD223" s="48">
        <f t="shared" si="23"/>
        <v>0</v>
      </c>
      <c r="AE223" s="47">
        <f t="shared" si="27"/>
        <v>0</v>
      </c>
      <c r="AF223" s="48">
        <f t="shared" si="24"/>
        <v>0</v>
      </c>
      <c r="AG223" s="47">
        <f t="shared" si="25"/>
        <v>0</v>
      </c>
      <c r="AH223" s="48">
        <f t="shared" si="26"/>
        <v>0</v>
      </c>
    </row>
    <row r="224" ht="16.5" hidden="1" thickBot="1" thickTop="1"/>
    <row r="225" spans="1:19" ht="16.5" hidden="1" thickTop="1">
      <c r="A225" s="3"/>
      <c r="B225" s="4"/>
      <c r="C225" s="5"/>
      <c r="D225" s="154"/>
      <c r="E225" s="154"/>
      <c r="F225" s="155"/>
      <c r="G225" s="154"/>
      <c r="H225" s="156"/>
      <c r="I225" s="157"/>
      <c r="J225" s="296"/>
      <c r="K225" s="369"/>
      <c r="L225" s="369"/>
      <c r="M225" s="370"/>
      <c r="N225" s="158"/>
      <c r="O225" s="159"/>
      <c r="P225" s="299"/>
      <c r="Q225" s="295"/>
      <c r="R225" s="295"/>
      <c r="S225" s="333"/>
    </row>
    <row r="226" spans="1:19" ht="16.5" hidden="1" thickBot="1">
      <c r="A226" s="7"/>
      <c r="B226" s="8"/>
      <c r="C226" s="9"/>
      <c r="D226" s="300"/>
      <c r="E226" s="371"/>
      <c r="F226" s="372"/>
      <c r="G226" s="303"/>
      <c r="H226" s="373"/>
      <c r="I226" s="373"/>
      <c r="J226" s="304"/>
      <c r="K226" s="304"/>
      <c r="L226" s="304"/>
      <c r="M226" s="305"/>
      <c r="N226" s="160"/>
      <c r="O226" s="161"/>
      <c r="P226" s="306"/>
      <c r="Q226" s="374"/>
      <c r="R226" s="374"/>
      <c r="S226" s="375"/>
    </row>
    <row r="227" spans="1:22" ht="15.75" hidden="1" thickTop="1">
      <c r="A227" s="12"/>
      <c r="B227" s="13"/>
      <c r="C227" s="14"/>
      <c r="D227" s="352"/>
      <c r="E227" s="368"/>
      <c r="F227" s="352"/>
      <c r="G227" s="368"/>
      <c r="H227" s="352"/>
      <c r="I227" s="368"/>
      <c r="J227" s="352"/>
      <c r="K227" s="368"/>
      <c r="L227" s="352"/>
      <c r="M227" s="368"/>
      <c r="N227" s="162"/>
      <c r="O227" s="163"/>
      <c r="P227" s="164"/>
      <c r="Q227" s="165"/>
      <c r="R227" s="354"/>
      <c r="S227" s="355"/>
      <c r="T227" s="331"/>
      <c r="U227" s="332"/>
      <c r="V227" s="15"/>
    </row>
    <row r="228" spans="1:22" ht="15.75" hidden="1">
      <c r="A228" s="16" t="s">
        <v>16</v>
      </c>
      <c r="B228" s="17"/>
      <c r="C228" s="18"/>
      <c r="D228" s="166"/>
      <c r="E228" s="167"/>
      <c r="F228" s="169"/>
      <c r="G228" s="168"/>
      <c r="H228" s="169"/>
      <c r="I228" s="168"/>
      <c r="J228" s="169"/>
      <c r="K228" s="168"/>
      <c r="L228" s="169"/>
      <c r="M228" s="168"/>
      <c r="N228" s="170"/>
      <c r="O228" s="171"/>
      <c r="P228" s="172"/>
      <c r="Q228" s="173"/>
      <c r="R228" s="320"/>
      <c r="S228" s="321"/>
      <c r="T228" s="19"/>
      <c r="U228" s="19"/>
      <c r="V228" s="20"/>
    </row>
    <row r="229" spans="1:22" ht="15.75" hidden="1">
      <c r="A229" s="21" t="s">
        <v>17</v>
      </c>
      <c r="B229" s="17"/>
      <c r="C229" s="18"/>
      <c r="D229" s="174"/>
      <c r="E229" s="175"/>
      <c r="F229" s="176"/>
      <c r="G229" s="177"/>
      <c r="H229" s="174"/>
      <c r="I229" s="175"/>
      <c r="J229" s="174"/>
      <c r="K229" s="175"/>
      <c r="L229" s="174"/>
      <c r="M229" s="175"/>
      <c r="N229" s="170"/>
      <c r="O229" s="171"/>
      <c r="P229" s="172"/>
      <c r="Q229" s="173"/>
      <c r="R229" s="320"/>
      <c r="S229" s="321"/>
      <c r="T229" s="19"/>
      <c r="U229" s="19"/>
      <c r="V229" s="20"/>
    </row>
    <row r="230" spans="1:22" ht="15.75" hidden="1">
      <c r="A230" s="21" t="s">
        <v>18</v>
      </c>
      <c r="B230" s="17"/>
      <c r="C230" s="18"/>
      <c r="D230" s="174"/>
      <c r="E230" s="175"/>
      <c r="F230" s="174"/>
      <c r="G230" s="175"/>
      <c r="H230" s="176"/>
      <c r="I230" s="177"/>
      <c r="J230" s="174"/>
      <c r="K230" s="175"/>
      <c r="L230" s="174"/>
      <c r="M230" s="175"/>
      <c r="N230" s="170"/>
      <c r="O230" s="171"/>
      <c r="P230" s="172"/>
      <c r="Q230" s="173"/>
      <c r="R230" s="320"/>
      <c r="S230" s="321"/>
      <c r="T230" s="19"/>
      <c r="U230" s="19"/>
      <c r="V230" s="20"/>
    </row>
    <row r="231" spans="1:22" ht="16.5" hidden="1" thickBot="1">
      <c r="A231" s="21" t="s">
        <v>19</v>
      </c>
      <c r="B231" s="22"/>
      <c r="C231" s="18"/>
      <c r="D231" s="174"/>
      <c r="E231" s="175"/>
      <c r="F231" s="174"/>
      <c r="G231" s="175"/>
      <c r="H231" s="174"/>
      <c r="I231" s="175"/>
      <c r="J231" s="176"/>
      <c r="K231" s="177"/>
      <c r="L231" s="174"/>
      <c r="M231" s="175"/>
      <c r="N231" s="170"/>
      <c r="O231" s="171"/>
      <c r="P231" s="172"/>
      <c r="Q231" s="173"/>
      <c r="R231" s="320"/>
      <c r="S231" s="321"/>
      <c r="T231" s="19"/>
      <c r="U231" s="19"/>
      <c r="V231" s="20"/>
    </row>
    <row r="232" spans="1:24" ht="15.75" hidden="1" thickTop="1">
      <c r="A232" s="23"/>
      <c r="B232" s="24"/>
      <c r="C232" s="25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9"/>
      <c r="S232" s="180"/>
      <c r="T232" s="26"/>
      <c r="U232" s="27"/>
      <c r="V232" s="28"/>
      <c r="W232" s="27"/>
      <c r="X232" s="29"/>
    </row>
    <row r="233" spans="1:22" ht="15.75" hidden="1" thickBot="1">
      <c r="A233" s="30"/>
      <c r="B233" s="31"/>
      <c r="C233" s="32"/>
      <c r="D233" s="181"/>
      <c r="E233" s="182"/>
      <c r="F233" s="346"/>
      <c r="G233" s="347"/>
      <c r="H233" s="348"/>
      <c r="I233" s="347"/>
      <c r="J233" s="348"/>
      <c r="K233" s="347"/>
      <c r="L233" s="348"/>
      <c r="M233" s="347"/>
      <c r="N233" s="348"/>
      <c r="O233" s="347"/>
      <c r="P233" s="350"/>
      <c r="Q233" s="367"/>
      <c r="S233" s="196"/>
      <c r="T233" s="33"/>
      <c r="U233" s="34"/>
      <c r="V233" s="15"/>
    </row>
    <row r="234" spans="1:34" ht="15.75" hidden="1">
      <c r="A234" s="35" t="s">
        <v>38</v>
      </c>
      <c r="B234" s="36"/>
      <c r="C234" s="36"/>
      <c r="D234" s="185"/>
      <c r="E234" s="186"/>
      <c r="F234" s="318"/>
      <c r="G234" s="319"/>
      <c r="H234" s="315"/>
      <c r="I234" s="366"/>
      <c r="J234" s="315"/>
      <c r="K234" s="366"/>
      <c r="L234" s="315"/>
      <c r="M234" s="366"/>
      <c r="N234" s="317"/>
      <c r="O234" s="366"/>
      <c r="P234" s="187"/>
      <c r="Q234" s="188"/>
      <c r="R234" s="197"/>
      <c r="S234" s="198"/>
      <c r="T234" s="37"/>
      <c r="U234" s="38"/>
      <c r="V234" s="39"/>
      <c r="Y234" s="40">
        <f>IF(F234="",0,IF(LEFT(F234,1)="-",ABS(F234),(IF(F234&gt;9,F234+2,11))))</f>
        <v>0</v>
      </c>
      <c r="Z234" s="41">
        <f aca="true" t="shared" si="28" ref="Z234:Z239">IF(F234="",0,IF(LEFT(F234,1)="-",(IF(ABS(F234)&gt;9,(ABS(F234)+2),11)),F234))</f>
        <v>0</v>
      </c>
      <c r="AA234" s="40">
        <f>IF(H234="",0,IF(LEFT(H234,1)="-",ABS(H234),(IF(H234&gt;9,H234+2,11))))</f>
        <v>0</v>
      </c>
      <c r="AB234" s="41">
        <f aca="true" t="shared" si="29" ref="AB234:AB239">IF(H234="",0,IF(LEFT(H234,1)="-",(IF(ABS(H234)&gt;9,(ABS(H234)+2),11)),H234))</f>
        <v>0</v>
      </c>
      <c r="AC234" s="40">
        <f>IF(J234="",0,IF(LEFT(J234,1)="-",ABS(J234),(IF(J234&gt;9,J234+2,11))))</f>
        <v>0</v>
      </c>
      <c r="AD234" s="41">
        <f aca="true" t="shared" si="30" ref="AD234:AD239">IF(J234="",0,IF(LEFT(J234,1)="-",(IF(ABS(J234)&gt;9,(ABS(J234)+2),11)),J234))</f>
        <v>0</v>
      </c>
      <c r="AE234" s="40">
        <f>IF(L234="",0,IF(LEFT(L234,1)="-",ABS(L234),(IF(L234&gt;9,L234+2,11))))</f>
        <v>0</v>
      </c>
      <c r="AF234" s="41">
        <f aca="true" t="shared" si="31" ref="AF234:AF239">IF(L234="",0,IF(LEFT(L234,1)="-",(IF(ABS(L234)&gt;9,(ABS(L234)+2),11)),L234))</f>
        <v>0</v>
      </c>
      <c r="AG234" s="40">
        <f aca="true" t="shared" si="32" ref="AG234:AG239">IF(N234="",0,IF(LEFT(N234,1)="-",ABS(N234),(IF(N234&gt;9,N234+2,11))))</f>
        <v>0</v>
      </c>
      <c r="AH234" s="41">
        <f aca="true" t="shared" si="33" ref="AH234:AH239">IF(N234="",0,IF(LEFT(N234,1)="-",(IF(ABS(N234)&gt;9,(ABS(N234)+2),11)),N234))</f>
        <v>0</v>
      </c>
    </row>
    <row r="235" spans="1:34" ht="15.75" hidden="1">
      <c r="A235" s="35" t="s">
        <v>39</v>
      </c>
      <c r="B235" s="36"/>
      <c r="C235" s="36"/>
      <c r="D235" s="190"/>
      <c r="E235" s="186"/>
      <c r="F235" s="308"/>
      <c r="G235" s="363"/>
      <c r="H235" s="308"/>
      <c r="I235" s="363"/>
      <c r="J235" s="308"/>
      <c r="K235" s="363"/>
      <c r="L235" s="308"/>
      <c r="M235" s="363"/>
      <c r="N235" s="308"/>
      <c r="O235" s="363"/>
      <c r="P235" s="187"/>
      <c r="Q235" s="188"/>
      <c r="R235" s="199"/>
      <c r="S235" s="200"/>
      <c r="T235" s="37"/>
      <c r="U235" s="38"/>
      <c r="V235" s="39"/>
      <c r="Y235" s="42">
        <f>IF(F235="",0,IF(LEFT(F235,1)="-",ABS(F235),(IF(F235&gt;9,F235+2,11))))</f>
        <v>0</v>
      </c>
      <c r="Z235" s="43">
        <f t="shared" si="28"/>
        <v>0</v>
      </c>
      <c r="AA235" s="42">
        <f>IF(H235="",0,IF(LEFT(H235,1)="-",ABS(H235),(IF(H235&gt;9,H235+2,11))))</f>
        <v>0</v>
      </c>
      <c r="AB235" s="43">
        <f t="shared" si="29"/>
        <v>0</v>
      </c>
      <c r="AC235" s="42">
        <f>IF(J235="",0,IF(LEFT(J235,1)="-",ABS(J235),(IF(J235&gt;9,J235+2,11))))</f>
        <v>0</v>
      </c>
      <c r="AD235" s="43">
        <f t="shared" si="30"/>
        <v>0</v>
      </c>
      <c r="AE235" s="42">
        <f>IF(L235="",0,IF(LEFT(L235,1)="-",ABS(L235),(IF(L235&gt;9,L235+2,11))))</f>
        <v>0</v>
      </c>
      <c r="AF235" s="43">
        <f t="shared" si="31"/>
        <v>0</v>
      </c>
      <c r="AG235" s="42">
        <f t="shared" si="32"/>
        <v>0</v>
      </c>
      <c r="AH235" s="43">
        <f t="shared" si="33"/>
        <v>0</v>
      </c>
    </row>
    <row r="236" spans="1:34" ht="16.5" hidden="1" thickBot="1">
      <c r="A236" s="35" t="s">
        <v>40</v>
      </c>
      <c r="B236" s="44"/>
      <c r="C236" s="44"/>
      <c r="D236" s="181"/>
      <c r="E236" s="182"/>
      <c r="F236" s="313"/>
      <c r="G236" s="365"/>
      <c r="H236" s="313"/>
      <c r="I236" s="365"/>
      <c r="J236" s="313"/>
      <c r="K236" s="365"/>
      <c r="L236" s="313"/>
      <c r="M236" s="365"/>
      <c r="N236" s="313"/>
      <c r="O236" s="365"/>
      <c r="P236" s="187"/>
      <c r="Q236" s="188"/>
      <c r="R236" s="199"/>
      <c r="S236" s="200"/>
      <c r="T236" s="37"/>
      <c r="U236" s="38"/>
      <c r="V236" s="39"/>
      <c r="Y236" s="42">
        <f aca="true" t="shared" si="34" ref="Y236:AE239">IF(F236="",0,IF(LEFT(F236,1)="-",ABS(F236),(IF(F236&gt;9,F236+2,11))))</f>
        <v>0</v>
      </c>
      <c r="Z236" s="43">
        <f t="shared" si="28"/>
        <v>0</v>
      </c>
      <c r="AA236" s="42">
        <f t="shared" si="34"/>
        <v>0</v>
      </c>
      <c r="AB236" s="43">
        <f t="shared" si="29"/>
        <v>0</v>
      </c>
      <c r="AC236" s="42">
        <f t="shared" si="34"/>
        <v>0</v>
      </c>
      <c r="AD236" s="43">
        <f t="shared" si="30"/>
        <v>0</v>
      </c>
      <c r="AE236" s="42">
        <f t="shared" si="34"/>
        <v>0</v>
      </c>
      <c r="AF236" s="43">
        <f t="shared" si="31"/>
        <v>0</v>
      </c>
      <c r="AG236" s="42">
        <f t="shared" si="32"/>
        <v>0</v>
      </c>
      <c r="AH236" s="43">
        <f t="shared" si="33"/>
        <v>0</v>
      </c>
    </row>
    <row r="237" spans="1:34" ht="15.75" hidden="1">
      <c r="A237" s="35" t="s">
        <v>41</v>
      </c>
      <c r="B237" s="36"/>
      <c r="C237" s="36"/>
      <c r="D237" s="185"/>
      <c r="E237" s="186"/>
      <c r="F237" s="315"/>
      <c r="G237" s="366"/>
      <c r="H237" s="315"/>
      <c r="I237" s="366"/>
      <c r="J237" s="315"/>
      <c r="K237" s="366"/>
      <c r="L237" s="315"/>
      <c r="M237" s="366"/>
      <c r="N237" s="315"/>
      <c r="O237" s="366"/>
      <c r="P237" s="187"/>
      <c r="Q237" s="188"/>
      <c r="R237" s="199"/>
      <c r="S237" s="200"/>
      <c r="T237" s="37"/>
      <c r="U237" s="38"/>
      <c r="V237" s="39"/>
      <c r="Y237" s="42">
        <f t="shared" si="34"/>
        <v>0</v>
      </c>
      <c r="Z237" s="43">
        <f t="shared" si="28"/>
        <v>0</v>
      </c>
      <c r="AA237" s="42">
        <f t="shared" si="34"/>
        <v>0</v>
      </c>
      <c r="AB237" s="43">
        <f t="shared" si="29"/>
        <v>0</v>
      </c>
      <c r="AC237" s="42">
        <f t="shared" si="34"/>
        <v>0</v>
      </c>
      <c r="AD237" s="43">
        <f t="shared" si="30"/>
        <v>0</v>
      </c>
      <c r="AE237" s="42">
        <f t="shared" si="34"/>
        <v>0</v>
      </c>
      <c r="AF237" s="43">
        <f t="shared" si="31"/>
        <v>0</v>
      </c>
      <c r="AG237" s="42">
        <f t="shared" si="32"/>
        <v>0</v>
      </c>
      <c r="AH237" s="43">
        <f t="shared" si="33"/>
        <v>0</v>
      </c>
    </row>
    <row r="238" spans="1:34" ht="15.75" hidden="1">
      <c r="A238" s="35" t="s">
        <v>42</v>
      </c>
      <c r="B238" s="36"/>
      <c r="C238" s="36"/>
      <c r="D238" s="190"/>
      <c r="E238" s="186"/>
      <c r="F238" s="308"/>
      <c r="G238" s="363"/>
      <c r="H238" s="308"/>
      <c r="I238" s="363"/>
      <c r="J238" s="312"/>
      <c r="K238" s="363"/>
      <c r="L238" s="308"/>
      <c r="M238" s="363"/>
      <c r="N238" s="308"/>
      <c r="O238" s="363"/>
      <c r="P238" s="187"/>
      <c r="Q238" s="188"/>
      <c r="R238" s="199"/>
      <c r="S238" s="200"/>
      <c r="T238" s="37"/>
      <c r="U238" s="38"/>
      <c r="V238" s="39"/>
      <c r="Y238" s="42">
        <f t="shared" si="34"/>
        <v>0</v>
      </c>
      <c r="Z238" s="43">
        <f t="shared" si="28"/>
        <v>0</v>
      </c>
      <c r="AA238" s="42">
        <f t="shared" si="34"/>
        <v>0</v>
      </c>
      <c r="AB238" s="43">
        <f t="shared" si="29"/>
        <v>0</v>
      </c>
      <c r="AC238" s="42">
        <f t="shared" si="34"/>
        <v>0</v>
      </c>
      <c r="AD238" s="43">
        <f t="shared" si="30"/>
        <v>0</v>
      </c>
      <c r="AE238" s="42">
        <f t="shared" si="34"/>
        <v>0</v>
      </c>
      <c r="AF238" s="43">
        <f t="shared" si="31"/>
        <v>0</v>
      </c>
      <c r="AG238" s="42">
        <f t="shared" si="32"/>
        <v>0</v>
      </c>
      <c r="AH238" s="43">
        <f t="shared" si="33"/>
        <v>0</v>
      </c>
    </row>
    <row r="239" spans="1:34" ht="16.5" hidden="1" thickBot="1">
      <c r="A239" s="45" t="s">
        <v>43</v>
      </c>
      <c r="B239" s="46"/>
      <c r="C239" s="46"/>
      <c r="D239" s="192"/>
      <c r="E239" s="193"/>
      <c r="F239" s="310"/>
      <c r="G239" s="364"/>
      <c r="H239" s="310"/>
      <c r="I239" s="364"/>
      <c r="J239" s="310"/>
      <c r="K239" s="364"/>
      <c r="L239" s="310"/>
      <c r="M239" s="364"/>
      <c r="N239" s="310"/>
      <c r="O239" s="364"/>
      <c r="P239" s="194"/>
      <c r="Q239" s="195"/>
      <c r="R239" s="201"/>
      <c r="S239" s="202"/>
      <c r="T239" s="37"/>
      <c r="U239" s="38"/>
      <c r="V239" s="39"/>
      <c r="Y239" s="47">
        <f t="shared" si="34"/>
        <v>0</v>
      </c>
      <c r="Z239" s="48">
        <f t="shared" si="28"/>
        <v>0</v>
      </c>
      <c r="AA239" s="47">
        <f t="shared" si="34"/>
        <v>0</v>
      </c>
      <c r="AB239" s="48">
        <f t="shared" si="29"/>
        <v>0</v>
      </c>
      <c r="AC239" s="47">
        <f t="shared" si="34"/>
        <v>0</v>
      </c>
      <c r="AD239" s="48">
        <f t="shared" si="30"/>
        <v>0</v>
      </c>
      <c r="AE239" s="47">
        <f t="shared" si="34"/>
        <v>0</v>
      </c>
      <c r="AF239" s="48">
        <f t="shared" si="31"/>
        <v>0</v>
      </c>
      <c r="AG239" s="47">
        <f t="shared" si="32"/>
        <v>0</v>
      </c>
      <c r="AH239" s="48">
        <f t="shared" si="33"/>
        <v>0</v>
      </c>
    </row>
  </sheetData>
  <mergeCells count="794">
    <mergeCell ref="J1:M1"/>
    <mergeCell ref="P1:S1"/>
    <mergeCell ref="D2:F2"/>
    <mergeCell ref="G2:I2"/>
    <mergeCell ref="J2:M2"/>
    <mergeCell ref="P2:S2"/>
    <mergeCell ref="L3:M3"/>
    <mergeCell ref="R3:S3"/>
    <mergeCell ref="R4:S4"/>
    <mergeCell ref="D3:E3"/>
    <mergeCell ref="F3:G3"/>
    <mergeCell ref="H3:I3"/>
    <mergeCell ref="J3:K3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P17:S17"/>
    <mergeCell ref="D18:F18"/>
    <mergeCell ref="G18:I18"/>
    <mergeCell ref="J18:M18"/>
    <mergeCell ref="P18:S18"/>
    <mergeCell ref="D19:E19"/>
    <mergeCell ref="F19:G19"/>
    <mergeCell ref="H19:I19"/>
    <mergeCell ref="J19:K19"/>
    <mergeCell ref="L19:M19"/>
    <mergeCell ref="R19:S19"/>
    <mergeCell ref="T19:U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P33:S33"/>
    <mergeCell ref="D34:F34"/>
    <mergeCell ref="G34:I34"/>
    <mergeCell ref="J34:M34"/>
    <mergeCell ref="P34:S34"/>
    <mergeCell ref="D35:E35"/>
    <mergeCell ref="F35:G35"/>
    <mergeCell ref="H35:I35"/>
    <mergeCell ref="J35:K35"/>
    <mergeCell ref="L35:M35"/>
    <mergeCell ref="R35:S35"/>
    <mergeCell ref="T35:U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P49:S49"/>
    <mergeCell ref="D50:F50"/>
    <mergeCell ref="G50:I50"/>
    <mergeCell ref="J50:M50"/>
    <mergeCell ref="P50:S50"/>
    <mergeCell ref="D51:E51"/>
    <mergeCell ref="F51:G51"/>
    <mergeCell ref="H51:I51"/>
    <mergeCell ref="J51:K51"/>
    <mergeCell ref="L51:M51"/>
    <mergeCell ref="R51:S51"/>
    <mergeCell ref="T51:U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P65:S65"/>
    <mergeCell ref="D66:F66"/>
    <mergeCell ref="G66:I66"/>
    <mergeCell ref="J66:M66"/>
    <mergeCell ref="P66:S66"/>
    <mergeCell ref="D67:E67"/>
    <mergeCell ref="F67:G67"/>
    <mergeCell ref="H67:I67"/>
    <mergeCell ref="J67:K67"/>
    <mergeCell ref="L67:M67"/>
    <mergeCell ref="R67:S67"/>
    <mergeCell ref="T67:U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P81:S81"/>
    <mergeCell ref="D82:F82"/>
    <mergeCell ref="G82:I82"/>
    <mergeCell ref="J82:M82"/>
    <mergeCell ref="P82:S82"/>
    <mergeCell ref="D83:E83"/>
    <mergeCell ref="F83:G83"/>
    <mergeCell ref="H83:I83"/>
    <mergeCell ref="J83:K83"/>
    <mergeCell ref="L83:M83"/>
    <mergeCell ref="R83:S83"/>
    <mergeCell ref="T83:U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J97:M97"/>
    <mergeCell ref="P97:S97"/>
    <mergeCell ref="D98:F98"/>
    <mergeCell ref="G98:I98"/>
    <mergeCell ref="J98:M98"/>
    <mergeCell ref="P98:S98"/>
    <mergeCell ref="D99:E99"/>
    <mergeCell ref="F99:G99"/>
    <mergeCell ref="H99:I99"/>
    <mergeCell ref="J99:K99"/>
    <mergeCell ref="L99:M99"/>
    <mergeCell ref="R99:S99"/>
    <mergeCell ref="T99:U99"/>
    <mergeCell ref="R100:S100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J113:M113"/>
    <mergeCell ref="P113:S113"/>
    <mergeCell ref="D114:F114"/>
    <mergeCell ref="G114:I114"/>
    <mergeCell ref="J114:M114"/>
    <mergeCell ref="P114:S114"/>
    <mergeCell ref="D115:E115"/>
    <mergeCell ref="F115:G115"/>
    <mergeCell ref="H115:I115"/>
    <mergeCell ref="J115:K115"/>
    <mergeCell ref="L115:M115"/>
    <mergeCell ref="R115:S115"/>
    <mergeCell ref="T115:U115"/>
    <mergeCell ref="R116:S116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J129:M129"/>
    <mergeCell ref="P129:S129"/>
    <mergeCell ref="D130:F130"/>
    <mergeCell ref="G130:I130"/>
    <mergeCell ref="J130:M130"/>
    <mergeCell ref="P130:S130"/>
    <mergeCell ref="D131:E131"/>
    <mergeCell ref="F131:G131"/>
    <mergeCell ref="H131:I131"/>
    <mergeCell ref="J131:K131"/>
    <mergeCell ref="L131:M131"/>
    <mergeCell ref="R131:S131"/>
    <mergeCell ref="T131:U131"/>
    <mergeCell ref="R132:S132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R137:S137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  <mergeCell ref="J145:M145"/>
    <mergeCell ref="P145:S145"/>
    <mergeCell ref="D146:F146"/>
    <mergeCell ref="G146:I146"/>
    <mergeCell ref="J146:M146"/>
    <mergeCell ref="P146:S146"/>
    <mergeCell ref="D147:E147"/>
    <mergeCell ref="F147:G147"/>
    <mergeCell ref="H147:I147"/>
    <mergeCell ref="J147:K147"/>
    <mergeCell ref="L147:M147"/>
    <mergeCell ref="R147:S147"/>
    <mergeCell ref="T147:U147"/>
    <mergeCell ref="R148:S148"/>
    <mergeCell ref="R149:S149"/>
    <mergeCell ref="R150:S150"/>
    <mergeCell ref="R151:S151"/>
    <mergeCell ref="F153:G153"/>
    <mergeCell ref="H153:I153"/>
    <mergeCell ref="J153:K153"/>
    <mergeCell ref="L153:M153"/>
    <mergeCell ref="N153:O153"/>
    <mergeCell ref="P153:Q153"/>
    <mergeCell ref="N154:O154"/>
    <mergeCell ref="F155:G155"/>
    <mergeCell ref="H155:I155"/>
    <mergeCell ref="J155:K155"/>
    <mergeCell ref="L155:M155"/>
    <mergeCell ref="N155:O155"/>
    <mergeCell ref="F154:G154"/>
    <mergeCell ref="H154:I154"/>
    <mergeCell ref="J154:K154"/>
    <mergeCell ref="L154:M154"/>
    <mergeCell ref="N156:O156"/>
    <mergeCell ref="F157:G157"/>
    <mergeCell ref="H157:I157"/>
    <mergeCell ref="J157:K157"/>
    <mergeCell ref="L157:M157"/>
    <mergeCell ref="N157:O157"/>
    <mergeCell ref="F156:G156"/>
    <mergeCell ref="H156:I156"/>
    <mergeCell ref="J156:K156"/>
    <mergeCell ref="L156:M156"/>
    <mergeCell ref="N158:O158"/>
    <mergeCell ref="F159:G159"/>
    <mergeCell ref="H159:I159"/>
    <mergeCell ref="J159:K159"/>
    <mergeCell ref="L159:M159"/>
    <mergeCell ref="N159:O159"/>
    <mergeCell ref="F158:G158"/>
    <mergeCell ref="H158:I158"/>
    <mergeCell ref="J158:K158"/>
    <mergeCell ref="L158:M158"/>
    <mergeCell ref="J161:M161"/>
    <mergeCell ref="P161:S161"/>
    <mergeCell ref="D162:F162"/>
    <mergeCell ref="G162:I162"/>
    <mergeCell ref="J162:M162"/>
    <mergeCell ref="P162:S162"/>
    <mergeCell ref="D163:E163"/>
    <mergeCell ref="F163:G163"/>
    <mergeCell ref="H163:I163"/>
    <mergeCell ref="J163:K163"/>
    <mergeCell ref="L163:M163"/>
    <mergeCell ref="R163:S163"/>
    <mergeCell ref="T163:U163"/>
    <mergeCell ref="R164:S164"/>
    <mergeCell ref="R165:S165"/>
    <mergeCell ref="R166:S166"/>
    <mergeCell ref="R167:S167"/>
    <mergeCell ref="F169:G169"/>
    <mergeCell ref="H169:I169"/>
    <mergeCell ref="J169:K169"/>
    <mergeCell ref="L169:M169"/>
    <mergeCell ref="N169:O169"/>
    <mergeCell ref="P169:Q169"/>
    <mergeCell ref="N170:O170"/>
    <mergeCell ref="F171:G171"/>
    <mergeCell ref="H171:I171"/>
    <mergeCell ref="J171:K171"/>
    <mergeCell ref="L171:M171"/>
    <mergeCell ref="N171:O171"/>
    <mergeCell ref="F170:G170"/>
    <mergeCell ref="H170:I170"/>
    <mergeCell ref="J170:K170"/>
    <mergeCell ref="L170:M170"/>
    <mergeCell ref="N172:O172"/>
    <mergeCell ref="F173:G173"/>
    <mergeCell ref="H173:I173"/>
    <mergeCell ref="J173:K173"/>
    <mergeCell ref="L173:M173"/>
    <mergeCell ref="N173:O173"/>
    <mergeCell ref="F172:G172"/>
    <mergeCell ref="H172:I172"/>
    <mergeCell ref="J172:K172"/>
    <mergeCell ref="L172:M172"/>
    <mergeCell ref="N174:O174"/>
    <mergeCell ref="F175:G175"/>
    <mergeCell ref="H175:I175"/>
    <mergeCell ref="J175:K175"/>
    <mergeCell ref="L175:M175"/>
    <mergeCell ref="N175:O175"/>
    <mergeCell ref="F174:G174"/>
    <mergeCell ref="H174:I174"/>
    <mergeCell ref="J174:K174"/>
    <mergeCell ref="L174:M174"/>
    <mergeCell ref="J177:M177"/>
    <mergeCell ref="P177:S177"/>
    <mergeCell ref="D178:F178"/>
    <mergeCell ref="G178:I178"/>
    <mergeCell ref="J178:M178"/>
    <mergeCell ref="P178:S178"/>
    <mergeCell ref="D179:E179"/>
    <mergeCell ref="F179:G179"/>
    <mergeCell ref="H179:I179"/>
    <mergeCell ref="J179:K179"/>
    <mergeCell ref="L179:M179"/>
    <mergeCell ref="R179:S179"/>
    <mergeCell ref="T179:U179"/>
    <mergeCell ref="R180:S180"/>
    <mergeCell ref="R181:S181"/>
    <mergeCell ref="R182:S182"/>
    <mergeCell ref="R183:S183"/>
    <mergeCell ref="F185:G185"/>
    <mergeCell ref="H185:I185"/>
    <mergeCell ref="J185:K185"/>
    <mergeCell ref="L185:M185"/>
    <mergeCell ref="N185:O185"/>
    <mergeCell ref="P185:Q185"/>
    <mergeCell ref="N186:O186"/>
    <mergeCell ref="F187:G187"/>
    <mergeCell ref="H187:I187"/>
    <mergeCell ref="J187:K187"/>
    <mergeCell ref="L187:M187"/>
    <mergeCell ref="N187:O187"/>
    <mergeCell ref="F186:G186"/>
    <mergeCell ref="H186:I186"/>
    <mergeCell ref="J186:K186"/>
    <mergeCell ref="L186:M186"/>
    <mergeCell ref="N188:O188"/>
    <mergeCell ref="F189:G189"/>
    <mergeCell ref="H189:I189"/>
    <mergeCell ref="J189:K189"/>
    <mergeCell ref="L189:M189"/>
    <mergeCell ref="N189:O189"/>
    <mergeCell ref="F188:G188"/>
    <mergeCell ref="H188:I188"/>
    <mergeCell ref="J188:K188"/>
    <mergeCell ref="L188:M188"/>
    <mergeCell ref="N190:O190"/>
    <mergeCell ref="F191:G191"/>
    <mergeCell ref="H191:I191"/>
    <mergeCell ref="J191:K191"/>
    <mergeCell ref="L191:M191"/>
    <mergeCell ref="N191:O191"/>
    <mergeCell ref="F190:G190"/>
    <mergeCell ref="H190:I190"/>
    <mergeCell ref="J190:K190"/>
    <mergeCell ref="L190:M190"/>
    <mergeCell ref="J193:M193"/>
    <mergeCell ref="P193:S193"/>
    <mergeCell ref="D194:F194"/>
    <mergeCell ref="G194:I194"/>
    <mergeCell ref="J194:M194"/>
    <mergeCell ref="P194:S194"/>
    <mergeCell ref="D195:E195"/>
    <mergeCell ref="F195:G195"/>
    <mergeCell ref="H195:I195"/>
    <mergeCell ref="J195:K195"/>
    <mergeCell ref="L195:M195"/>
    <mergeCell ref="R195:S195"/>
    <mergeCell ref="T195:U195"/>
    <mergeCell ref="R196:S196"/>
    <mergeCell ref="R197:S197"/>
    <mergeCell ref="R198:S198"/>
    <mergeCell ref="R199:S199"/>
    <mergeCell ref="F201:G201"/>
    <mergeCell ref="H201:I201"/>
    <mergeCell ref="J201:K201"/>
    <mergeCell ref="L201:M201"/>
    <mergeCell ref="N201:O201"/>
    <mergeCell ref="P201:Q201"/>
    <mergeCell ref="N202:O202"/>
    <mergeCell ref="F203:G203"/>
    <mergeCell ref="H203:I203"/>
    <mergeCell ref="J203:K203"/>
    <mergeCell ref="L203:M203"/>
    <mergeCell ref="N203:O203"/>
    <mergeCell ref="F202:G202"/>
    <mergeCell ref="H202:I202"/>
    <mergeCell ref="J202:K202"/>
    <mergeCell ref="L202:M202"/>
    <mergeCell ref="N204:O204"/>
    <mergeCell ref="F205:G205"/>
    <mergeCell ref="H205:I205"/>
    <mergeCell ref="J205:K205"/>
    <mergeCell ref="L205:M205"/>
    <mergeCell ref="N205:O205"/>
    <mergeCell ref="F204:G204"/>
    <mergeCell ref="H204:I204"/>
    <mergeCell ref="J204:K204"/>
    <mergeCell ref="L204:M204"/>
    <mergeCell ref="N206:O206"/>
    <mergeCell ref="F207:G207"/>
    <mergeCell ref="H207:I207"/>
    <mergeCell ref="J207:K207"/>
    <mergeCell ref="L207:M207"/>
    <mergeCell ref="N207:O207"/>
    <mergeCell ref="F206:G206"/>
    <mergeCell ref="H206:I206"/>
    <mergeCell ref="J206:K206"/>
    <mergeCell ref="L206:M206"/>
    <mergeCell ref="J209:M209"/>
    <mergeCell ref="P209:S209"/>
    <mergeCell ref="D210:F210"/>
    <mergeCell ref="G210:I210"/>
    <mergeCell ref="J210:M210"/>
    <mergeCell ref="P210:S210"/>
    <mergeCell ref="D211:E211"/>
    <mergeCell ref="F211:G211"/>
    <mergeCell ref="H211:I211"/>
    <mergeCell ref="J211:K211"/>
    <mergeCell ref="L211:M211"/>
    <mergeCell ref="R211:S211"/>
    <mergeCell ref="T211:U211"/>
    <mergeCell ref="R212:S212"/>
    <mergeCell ref="R213:S213"/>
    <mergeCell ref="R214:S214"/>
    <mergeCell ref="R215:S215"/>
    <mergeCell ref="F217:G217"/>
    <mergeCell ref="H217:I217"/>
    <mergeCell ref="J217:K217"/>
    <mergeCell ref="L217:M217"/>
    <mergeCell ref="N217:O217"/>
    <mergeCell ref="P217:Q217"/>
    <mergeCell ref="N218:O218"/>
    <mergeCell ref="F219:G219"/>
    <mergeCell ref="H219:I219"/>
    <mergeCell ref="J219:K219"/>
    <mergeCell ref="L219:M219"/>
    <mergeCell ref="N219:O219"/>
    <mergeCell ref="F218:G218"/>
    <mergeCell ref="H218:I218"/>
    <mergeCell ref="J218:K218"/>
    <mergeCell ref="L218:M218"/>
    <mergeCell ref="N220:O220"/>
    <mergeCell ref="F221:G221"/>
    <mergeCell ref="H221:I221"/>
    <mergeCell ref="J221:K221"/>
    <mergeCell ref="L221:M221"/>
    <mergeCell ref="N221:O221"/>
    <mergeCell ref="F220:G220"/>
    <mergeCell ref="H220:I220"/>
    <mergeCell ref="J220:K220"/>
    <mergeCell ref="L220:M220"/>
    <mergeCell ref="N222:O222"/>
    <mergeCell ref="F223:G223"/>
    <mergeCell ref="H223:I223"/>
    <mergeCell ref="J223:K223"/>
    <mergeCell ref="L223:M223"/>
    <mergeCell ref="N223:O223"/>
    <mergeCell ref="F222:G222"/>
    <mergeCell ref="H222:I222"/>
    <mergeCell ref="J222:K222"/>
    <mergeCell ref="L222:M222"/>
    <mergeCell ref="J225:M225"/>
    <mergeCell ref="P225:S225"/>
    <mergeCell ref="D226:F226"/>
    <mergeCell ref="G226:I226"/>
    <mergeCell ref="J226:M226"/>
    <mergeCell ref="P226:S226"/>
    <mergeCell ref="D227:E227"/>
    <mergeCell ref="F227:G227"/>
    <mergeCell ref="H227:I227"/>
    <mergeCell ref="J227:K227"/>
    <mergeCell ref="L227:M227"/>
    <mergeCell ref="R227:S227"/>
    <mergeCell ref="T227:U227"/>
    <mergeCell ref="R228:S228"/>
    <mergeCell ref="R229:S229"/>
    <mergeCell ref="R230:S230"/>
    <mergeCell ref="R231:S231"/>
    <mergeCell ref="F233:G233"/>
    <mergeCell ref="H233:I233"/>
    <mergeCell ref="J233:K233"/>
    <mergeCell ref="L233:M233"/>
    <mergeCell ref="N233:O233"/>
    <mergeCell ref="P233:Q233"/>
    <mergeCell ref="N234:O234"/>
    <mergeCell ref="F235:G235"/>
    <mergeCell ref="H235:I235"/>
    <mergeCell ref="J235:K235"/>
    <mergeCell ref="L235:M235"/>
    <mergeCell ref="N235:O235"/>
    <mergeCell ref="F234:G234"/>
    <mergeCell ref="H234:I234"/>
    <mergeCell ref="J234:K234"/>
    <mergeCell ref="L234:M234"/>
    <mergeCell ref="N236:O236"/>
    <mergeCell ref="F237:G237"/>
    <mergeCell ref="H237:I237"/>
    <mergeCell ref="J237:K237"/>
    <mergeCell ref="L237:M237"/>
    <mergeCell ref="N237:O237"/>
    <mergeCell ref="F236:G236"/>
    <mergeCell ref="H236:I236"/>
    <mergeCell ref="J236:K236"/>
    <mergeCell ref="L236:M236"/>
    <mergeCell ref="N238:O238"/>
    <mergeCell ref="F239:G239"/>
    <mergeCell ref="H239:I239"/>
    <mergeCell ref="J239:K239"/>
    <mergeCell ref="L239:M239"/>
    <mergeCell ref="N239:O239"/>
    <mergeCell ref="F238:G238"/>
    <mergeCell ref="H238:I238"/>
    <mergeCell ref="J238:K238"/>
    <mergeCell ref="L238:M23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0"/>
  <dimension ref="A1:J57"/>
  <sheetViews>
    <sheetView showGridLines="0" zoomScale="75" zoomScaleNormal="75" workbookViewId="0" topLeftCell="A1">
      <selection activeCell="A1" sqref="A1"/>
    </sheetView>
  </sheetViews>
  <sheetFormatPr defaultColWidth="8.88671875" defaultRowHeight="19.5" customHeight="1"/>
  <cols>
    <col min="1" max="1" width="4.3359375" style="78" customWidth="1"/>
    <col min="2" max="2" width="3.21484375" style="96" customWidth="1"/>
    <col min="3" max="3" width="23.21484375" style="78" customWidth="1"/>
    <col min="4" max="4" width="10.5546875" style="78" customWidth="1"/>
    <col min="5" max="8" width="15.21484375" style="96" customWidth="1"/>
    <col min="9" max="16384" width="7.4453125" style="78" customWidth="1"/>
  </cols>
  <sheetData>
    <row r="1" spans="2:8" ht="19.5" customHeight="1">
      <c r="B1" s="79"/>
      <c r="C1" s="80" t="s">
        <v>164</v>
      </c>
      <c r="D1" s="376" t="s">
        <v>204</v>
      </c>
      <c r="E1" s="377"/>
      <c r="F1" s="79"/>
      <c r="G1" s="79"/>
      <c r="H1" s="79"/>
    </row>
    <row r="2" spans="2:9" ht="19.5" customHeight="1">
      <c r="B2" s="81"/>
      <c r="C2" s="82" t="s">
        <v>5</v>
      </c>
      <c r="D2" s="378" t="s">
        <v>60</v>
      </c>
      <c r="E2" s="379"/>
      <c r="F2" s="83"/>
      <c r="G2" s="83"/>
      <c r="H2" s="83"/>
      <c r="I2" s="84"/>
    </row>
    <row r="3" spans="2:9" ht="19.5" customHeight="1">
      <c r="B3" s="81"/>
      <c r="C3" s="82" t="s">
        <v>166</v>
      </c>
      <c r="D3" s="380" t="s">
        <v>203</v>
      </c>
      <c r="E3" s="381"/>
      <c r="F3" s="85"/>
      <c r="G3" s="85"/>
      <c r="H3" s="85"/>
      <c r="I3" s="84"/>
    </row>
    <row r="4" spans="2:9" ht="24.75" customHeight="1" thickBot="1">
      <c r="B4" s="86"/>
      <c r="C4" s="87"/>
      <c r="D4" s="87"/>
      <c r="E4" s="88"/>
      <c r="F4" s="88"/>
      <c r="G4" s="88"/>
      <c r="H4" s="88"/>
      <c r="I4" s="89"/>
    </row>
    <row r="5" spans="1:10" ht="24.75" customHeight="1">
      <c r="A5" s="90"/>
      <c r="B5" s="91">
        <v>1</v>
      </c>
      <c r="C5" s="92" t="s">
        <v>182</v>
      </c>
      <c r="D5" s="121" t="s">
        <v>59</v>
      </c>
      <c r="E5" s="94" t="s">
        <v>264</v>
      </c>
      <c r="F5" s="94"/>
      <c r="G5" s="94"/>
      <c r="H5" s="94"/>
      <c r="I5" s="95"/>
      <c r="J5" s="96"/>
    </row>
    <row r="6" spans="1:10" ht="24.75" customHeight="1" thickBot="1">
      <c r="A6" s="90"/>
      <c r="B6" s="97">
        <v>2</v>
      </c>
      <c r="C6" s="98">
        <f>IF(A6="","",INDEX('[1]Nimilista'!$B$6:$B$255,A6))</f>
      </c>
      <c r="D6" s="99">
        <f>IF(A6="","",INDEX('[1]Nimilista'!$C$6:$C$255,A6))</f>
      </c>
      <c r="E6" s="122"/>
      <c r="F6" s="101" t="s">
        <v>264</v>
      </c>
      <c r="G6" s="94"/>
      <c r="H6" s="94"/>
      <c r="I6" s="95"/>
      <c r="J6" s="96"/>
    </row>
    <row r="7" spans="1:10" ht="24.75" customHeight="1">
      <c r="A7" s="90"/>
      <c r="B7" s="102">
        <v>3</v>
      </c>
      <c r="C7" s="103" t="s">
        <v>98</v>
      </c>
      <c r="D7" s="113" t="s">
        <v>57</v>
      </c>
      <c r="E7" s="105" t="s">
        <v>263</v>
      </c>
      <c r="F7" s="123" t="s">
        <v>314</v>
      </c>
      <c r="G7" s="107"/>
      <c r="H7" s="94"/>
      <c r="I7" s="95"/>
      <c r="J7" s="96"/>
    </row>
    <row r="8" spans="1:10" ht="24.75" customHeight="1" thickBot="1">
      <c r="A8" s="90"/>
      <c r="B8" s="108">
        <v>4</v>
      </c>
      <c r="C8" s="109" t="s">
        <v>183</v>
      </c>
      <c r="D8" s="124" t="s">
        <v>27</v>
      </c>
      <c r="E8" s="125" t="s">
        <v>262</v>
      </c>
      <c r="F8" s="106"/>
      <c r="G8" s="101" t="s">
        <v>264</v>
      </c>
      <c r="H8" s="94"/>
      <c r="I8" s="95"/>
      <c r="J8" s="96"/>
    </row>
    <row r="9" spans="1:10" ht="24.75" customHeight="1">
      <c r="A9" s="90"/>
      <c r="B9" s="91">
        <v>5</v>
      </c>
      <c r="C9" s="92" t="s">
        <v>184</v>
      </c>
      <c r="D9" s="121" t="s">
        <v>27</v>
      </c>
      <c r="E9" s="94" t="s">
        <v>265</v>
      </c>
      <c r="F9" s="106"/>
      <c r="G9" s="123" t="s">
        <v>320</v>
      </c>
      <c r="H9" s="94"/>
      <c r="I9" s="95"/>
      <c r="J9" s="96"/>
    </row>
    <row r="10" spans="1:10" ht="24.75" customHeight="1" thickBot="1">
      <c r="A10" s="90"/>
      <c r="B10" s="97">
        <v>6</v>
      </c>
      <c r="C10" s="98" t="s">
        <v>69</v>
      </c>
      <c r="D10" s="99" t="s">
        <v>70</v>
      </c>
      <c r="E10" s="122" t="s">
        <v>266</v>
      </c>
      <c r="F10" s="112" t="s">
        <v>267</v>
      </c>
      <c r="G10" s="106"/>
      <c r="H10" s="94"/>
      <c r="I10" s="95"/>
      <c r="J10" s="96"/>
    </row>
    <row r="11" spans="1:10" ht="24.75" customHeight="1">
      <c r="A11" s="90"/>
      <c r="B11" s="102">
        <v>7</v>
      </c>
      <c r="C11" s="103" t="s">
        <v>110</v>
      </c>
      <c r="D11" s="113" t="s">
        <v>2</v>
      </c>
      <c r="E11" s="105" t="s">
        <v>267</v>
      </c>
      <c r="F11" s="125" t="s">
        <v>315</v>
      </c>
      <c r="G11" s="106"/>
      <c r="H11" s="94"/>
      <c r="I11" s="95"/>
      <c r="J11" s="96"/>
    </row>
    <row r="12" spans="1:10" ht="24.75" customHeight="1" thickBot="1">
      <c r="A12" s="90"/>
      <c r="B12" s="108">
        <v>8</v>
      </c>
      <c r="C12" s="109" t="s">
        <v>11</v>
      </c>
      <c r="D12" s="124" t="s">
        <v>2</v>
      </c>
      <c r="E12" s="125" t="s">
        <v>268</v>
      </c>
      <c r="F12" s="94"/>
      <c r="G12" s="106"/>
      <c r="H12" s="101" t="s">
        <v>264</v>
      </c>
      <c r="I12" s="95"/>
      <c r="J12" s="96"/>
    </row>
    <row r="13" spans="1:10" ht="24.75" customHeight="1" thickBot="1">
      <c r="A13" s="114"/>
      <c r="B13" s="115"/>
      <c r="C13" s="116"/>
      <c r="D13" s="116"/>
      <c r="E13" s="94"/>
      <c r="F13" s="94"/>
      <c r="G13" s="106"/>
      <c r="H13" s="126" t="s">
        <v>327</v>
      </c>
      <c r="I13" s="95"/>
      <c r="J13" s="96"/>
    </row>
    <row r="14" spans="1:10" ht="24.75" customHeight="1">
      <c r="A14" s="90"/>
      <c r="B14" s="91">
        <v>9</v>
      </c>
      <c r="C14" s="92" t="s">
        <v>186</v>
      </c>
      <c r="D14" s="121" t="s">
        <v>59</v>
      </c>
      <c r="E14" s="94" t="s">
        <v>269</v>
      </c>
      <c r="F14" s="94"/>
      <c r="G14" s="106"/>
      <c r="H14" s="106"/>
      <c r="I14" s="95"/>
      <c r="J14" s="96"/>
    </row>
    <row r="15" spans="1:10" ht="24.75" customHeight="1" thickBot="1">
      <c r="A15" s="90"/>
      <c r="B15" s="97">
        <v>10</v>
      </c>
      <c r="C15" s="98" t="s">
        <v>105</v>
      </c>
      <c r="D15" s="99" t="s">
        <v>51</v>
      </c>
      <c r="E15" s="122" t="s">
        <v>270</v>
      </c>
      <c r="F15" s="101" t="s">
        <v>269</v>
      </c>
      <c r="G15" s="106"/>
      <c r="H15" s="106"/>
      <c r="I15" s="95"/>
      <c r="J15" s="96"/>
    </row>
    <row r="16" spans="1:10" ht="24.75" customHeight="1">
      <c r="A16" s="90"/>
      <c r="B16" s="102">
        <v>11</v>
      </c>
      <c r="C16" s="103" t="s">
        <v>95</v>
      </c>
      <c r="D16" s="113" t="s">
        <v>57</v>
      </c>
      <c r="E16" s="105" t="s">
        <v>271</v>
      </c>
      <c r="F16" s="123" t="s">
        <v>318</v>
      </c>
      <c r="G16" s="106"/>
      <c r="H16" s="106"/>
      <c r="I16" s="95"/>
      <c r="J16" s="96"/>
    </row>
    <row r="17" spans="1:10" ht="24.75" customHeight="1" thickBot="1">
      <c r="A17" s="90"/>
      <c r="B17" s="108">
        <v>12</v>
      </c>
      <c r="C17" s="109" t="s">
        <v>187</v>
      </c>
      <c r="D17" s="124" t="s">
        <v>59</v>
      </c>
      <c r="E17" s="125" t="s">
        <v>272</v>
      </c>
      <c r="F17" s="106"/>
      <c r="G17" s="112" t="s">
        <v>269</v>
      </c>
      <c r="H17" s="106"/>
      <c r="I17" s="95"/>
      <c r="J17" s="96"/>
    </row>
    <row r="18" spans="1:10" ht="24.75" customHeight="1">
      <c r="A18" s="90"/>
      <c r="B18" s="91">
        <v>13</v>
      </c>
      <c r="C18" s="92" t="s">
        <v>1</v>
      </c>
      <c r="D18" s="121" t="s">
        <v>2</v>
      </c>
      <c r="E18" s="94" t="s">
        <v>273</v>
      </c>
      <c r="F18" s="106"/>
      <c r="G18" s="127" t="s">
        <v>229</v>
      </c>
      <c r="H18" s="106"/>
      <c r="I18" s="95"/>
      <c r="J18" s="96"/>
    </row>
    <row r="19" spans="1:10" ht="24.75" customHeight="1" thickBot="1">
      <c r="A19" s="90"/>
      <c r="B19" s="97">
        <v>14</v>
      </c>
      <c r="C19" s="98" t="s">
        <v>75</v>
      </c>
      <c r="D19" s="99" t="s">
        <v>27</v>
      </c>
      <c r="E19" s="122" t="s">
        <v>274</v>
      </c>
      <c r="F19" s="112" t="s">
        <v>275</v>
      </c>
      <c r="G19" s="107"/>
      <c r="H19" s="106"/>
      <c r="I19" s="95"/>
      <c r="J19" s="96"/>
    </row>
    <row r="20" spans="1:10" ht="24.75" customHeight="1">
      <c r="A20" s="90"/>
      <c r="B20" s="102">
        <v>15</v>
      </c>
      <c r="C20" s="103">
        <f>IF(A20="","",INDEX('[1]Nimilista'!$B$6:$B$255,A20))</f>
      </c>
      <c r="D20" s="113">
        <f>IF(A20="","",INDEX('[1]Nimilista'!$C$6:$C$255,A20))</f>
      </c>
      <c r="E20" s="105" t="s">
        <v>275</v>
      </c>
      <c r="F20" s="125" t="s">
        <v>316</v>
      </c>
      <c r="G20" s="107"/>
      <c r="H20" s="106"/>
      <c r="I20" s="95"/>
      <c r="J20" s="96"/>
    </row>
    <row r="21" spans="1:10" ht="24.75" customHeight="1" thickBot="1">
      <c r="A21" s="90"/>
      <c r="B21" s="108">
        <v>16</v>
      </c>
      <c r="C21" s="109" t="s">
        <v>189</v>
      </c>
      <c r="D21" s="124" t="s">
        <v>77</v>
      </c>
      <c r="E21" s="125"/>
      <c r="F21" s="94"/>
      <c r="G21" s="107"/>
      <c r="H21" s="101" t="s">
        <v>289</v>
      </c>
      <c r="I21" s="128"/>
      <c r="J21" s="96"/>
    </row>
    <row r="22" spans="1:10" ht="24.75" customHeight="1" thickBot="1">
      <c r="A22" s="114"/>
      <c r="B22" s="129"/>
      <c r="C22" s="129"/>
      <c r="D22" s="129"/>
      <c r="E22" s="130"/>
      <c r="F22" s="94"/>
      <c r="G22" s="107"/>
      <c r="H22" s="123" t="s">
        <v>328</v>
      </c>
      <c r="I22" s="95"/>
      <c r="J22" s="96"/>
    </row>
    <row r="23" spans="1:10" ht="24.75" customHeight="1">
      <c r="A23" s="90"/>
      <c r="B23" s="91">
        <v>17</v>
      </c>
      <c r="C23" s="92" t="s">
        <v>190</v>
      </c>
      <c r="D23" s="121" t="s">
        <v>2</v>
      </c>
      <c r="E23" s="94" t="s">
        <v>276</v>
      </c>
      <c r="F23" s="94"/>
      <c r="G23" s="94"/>
      <c r="H23" s="106"/>
      <c r="I23" s="95"/>
      <c r="J23" s="96"/>
    </row>
    <row r="24" spans="1:10" ht="24.75" customHeight="1" thickBot="1">
      <c r="A24" s="90"/>
      <c r="B24" s="97">
        <v>18</v>
      </c>
      <c r="C24" s="98">
        <f>IF(A24="","",INDEX('[1]Nimilista'!$B$6:$B$255,A24))</f>
      </c>
      <c r="D24" s="99">
        <f>IF(A24="","",INDEX('[1]Nimilista'!$C$6:$C$255,A24))</f>
      </c>
      <c r="E24" s="122"/>
      <c r="F24" s="101" t="s">
        <v>276</v>
      </c>
      <c r="G24" s="94"/>
      <c r="H24" s="106"/>
      <c r="I24" s="95"/>
      <c r="J24" s="96"/>
    </row>
    <row r="25" spans="1:10" ht="24.75" customHeight="1">
      <c r="A25" s="90"/>
      <c r="B25" s="102">
        <v>19</v>
      </c>
      <c r="C25" s="103" t="s">
        <v>90</v>
      </c>
      <c r="D25" s="113" t="s">
        <v>77</v>
      </c>
      <c r="E25" s="105" t="s">
        <v>277</v>
      </c>
      <c r="F25" s="123" t="s">
        <v>321</v>
      </c>
      <c r="G25" s="107"/>
      <c r="H25" s="106"/>
      <c r="I25" s="95"/>
      <c r="J25" s="96"/>
    </row>
    <row r="26" spans="1:10" ht="24.75" customHeight="1" thickBot="1">
      <c r="A26" s="90"/>
      <c r="B26" s="108">
        <v>20</v>
      </c>
      <c r="C26" s="109" t="s">
        <v>191</v>
      </c>
      <c r="D26" s="124" t="s">
        <v>59</v>
      </c>
      <c r="E26" s="125" t="s">
        <v>278</v>
      </c>
      <c r="F26" s="106"/>
      <c r="G26" s="101" t="s">
        <v>281</v>
      </c>
      <c r="H26" s="106"/>
      <c r="I26" s="95"/>
      <c r="J26" s="96"/>
    </row>
    <row r="27" spans="1:10" ht="24.75" customHeight="1">
      <c r="A27" s="90"/>
      <c r="B27" s="91">
        <v>21</v>
      </c>
      <c r="C27" s="92" t="s">
        <v>192</v>
      </c>
      <c r="D27" s="121" t="s">
        <v>59</v>
      </c>
      <c r="E27" s="94" t="s">
        <v>279</v>
      </c>
      <c r="F27" s="106"/>
      <c r="G27" s="123" t="s">
        <v>325</v>
      </c>
      <c r="H27" s="106"/>
      <c r="I27" s="95"/>
      <c r="J27" s="96"/>
    </row>
    <row r="28" spans="1:10" ht="24.75" customHeight="1" thickBot="1">
      <c r="A28" s="90"/>
      <c r="B28" s="97">
        <v>22</v>
      </c>
      <c r="C28" s="98" t="s">
        <v>79</v>
      </c>
      <c r="D28" s="99" t="s">
        <v>51</v>
      </c>
      <c r="E28" s="122" t="s">
        <v>280</v>
      </c>
      <c r="F28" s="112" t="s">
        <v>281</v>
      </c>
      <c r="G28" s="106"/>
      <c r="H28" s="106"/>
      <c r="I28" s="95"/>
      <c r="J28" s="96"/>
    </row>
    <row r="29" spans="1:10" ht="24.75" customHeight="1">
      <c r="A29" s="90"/>
      <c r="B29" s="102">
        <v>23</v>
      </c>
      <c r="C29" s="103" t="s">
        <v>66</v>
      </c>
      <c r="D29" s="113" t="s">
        <v>51</v>
      </c>
      <c r="E29" s="105" t="s">
        <v>281</v>
      </c>
      <c r="F29" s="125" t="s">
        <v>322</v>
      </c>
      <c r="G29" s="106"/>
      <c r="H29" s="106"/>
      <c r="I29" s="95"/>
      <c r="J29" s="96"/>
    </row>
    <row r="30" spans="1:10" ht="24.75" customHeight="1" thickBot="1">
      <c r="A30" s="90"/>
      <c r="B30" s="108">
        <v>24</v>
      </c>
      <c r="C30" s="109" t="s">
        <v>50</v>
      </c>
      <c r="D30" s="124" t="s">
        <v>10</v>
      </c>
      <c r="E30" s="125" t="s">
        <v>282</v>
      </c>
      <c r="F30" s="94"/>
      <c r="G30" s="106"/>
      <c r="H30" s="112" t="s">
        <v>289</v>
      </c>
      <c r="I30" s="95"/>
      <c r="J30" s="96"/>
    </row>
    <row r="31" spans="1:10" ht="24.75" customHeight="1" thickBot="1">
      <c r="A31" s="114"/>
      <c r="B31" s="86"/>
      <c r="C31" s="116"/>
      <c r="D31" s="116"/>
      <c r="E31" s="94"/>
      <c r="F31" s="94"/>
      <c r="G31" s="106"/>
      <c r="H31" s="127" t="s">
        <v>326</v>
      </c>
      <c r="I31" s="95"/>
      <c r="J31" s="96"/>
    </row>
    <row r="32" spans="1:10" ht="24.75" customHeight="1">
      <c r="A32" s="90"/>
      <c r="B32" s="91">
        <v>25</v>
      </c>
      <c r="C32" s="92" t="s">
        <v>195</v>
      </c>
      <c r="D32" s="121" t="s">
        <v>2</v>
      </c>
      <c r="E32" s="94" t="s">
        <v>283</v>
      </c>
      <c r="F32" s="94"/>
      <c r="G32" s="106"/>
      <c r="H32" s="107"/>
      <c r="I32" s="95"/>
      <c r="J32" s="96"/>
    </row>
    <row r="33" spans="1:10" ht="24.75" customHeight="1" thickBot="1">
      <c r="A33" s="90"/>
      <c r="B33" s="97">
        <v>26</v>
      </c>
      <c r="C33" s="98" t="s">
        <v>103</v>
      </c>
      <c r="D33" s="99" t="s">
        <v>57</v>
      </c>
      <c r="E33" s="122" t="s">
        <v>284</v>
      </c>
      <c r="F33" s="101" t="s">
        <v>285</v>
      </c>
      <c r="G33" s="106"/>
      <c r="H33" s="107"/>
      <c r="I33" s="95"/>
      <c r="J33" s="96"/>
    </row>
    <row r="34" spans="1:10" ht="24.75" customHeight="1">
      <c r="A34" s="90"/>
      <c r="B34" s="102">
        <v>27</v>
      </c>
      <c r="C34" s="103" t="s">
        <v>82</v>
      </c>
      <c r="D34" s="113" t="s">
        <v>27</v>
      </c>
      <c r="E34" s="105" t="s">
        <v>285</v>
      </c>
      <c r="F34" s="123" t="s">
        <v>317</v>
      </c>
      <c r="G34" s="106"/>
      <c r="H34" s="107"/>
      <c r="I34" s="95"/>
      <c r="J34" s="96"/>
    </row>
    <row r="35" spans="1:10" ht="24.75" customHeight="1" thickBot="1">
      <c r="A35" s="90"/>
      <c r="B35" s="108">
        <v>28</v>
      </c>
      <c r="C35" s="109" t="s">
        <v>196</v>
      </c>
      <c r="D35" s="124" t="s">
        <v>77</v>
      </c>
      <c r="E35" s="125" t="s">
        <v>286</v>
      </c>
      <c r="F35" s="106"/>
      <c r="G35" s="112" t="s">
        <v>289</v>
      </c>
      <c r="H35" s="107"/>
      <c r="I35" s="95"/>
      <c r="J35" s="96"/>
    </row>
    <row r="36" spans="1:10" ht="24.75" customHeight="1">
      <c r="A36" s="90"/>
      <c r="B36" s="91">
        <v>29</v>
      </c>
      <c r="C36" s="92" t="s">
        <v>197</v>
      </c>
      <c r="D36" s="121" t="s">
        <v>81</v>
      </c>
      <c r="E36" s="94" t="s">
        <v>287</v>
      </c>
      <c r="F36" s="106"/>
      <c r="G36" s="127" t="s">
        <v>324</v>
      </c>
      <c r="H36" s="107"/>
      <c r="I36" s="95"/>
      <c r="J36" s="96"/>
    </row>
    <row r="37" spans="1:10" ht="24.75" customHeight="1" thickBot="1">
      <c r="A37" s="90"/>
      <c r="B37" s="97">
        <v>30</v>
      </c>
      <c r="C37" s="98" t="s">
        <v>261</v>
      </c>
      <c r="D37" s="99" t="s">
        <v>59</v>
      </c>
      <c r="E37" s="122" t="s">
        <v>288</v>
      </c>
      <c r="F37" s="112" t="s">
        <v>289</v>
      </c>
      <c r="G37" s="107"/>
      <c r="H37" s="107"/>
      <c r="I37" s="95"/>
      <c r="J37" s="96"/>
    </row>
    <row r="38" spans="1:10" ht="24.75" customHeight="1">
      <c r="A38" s="90"/>
      <c r="B38" s="102">
        <v>31</v>
      </c>
      <c r="C38" s="103">
        <f>IF(A38="","",INDEX('[1]Nimilista'!$B$6:$B$255,A38))</f>
      </c>
      <c r="D38" s="113">
        <f>IF(A38="","",INDEX('[1]Nimilista'!$C$6:$C$255,A38))</f>
      </c>
      <c r="E38" s="105" t="s">
        <v>289</v>
      </c>
      <c r="F38" s="125" t="s">
        <v>323</v>
      </c>
      <c r="G38" s="107"/>
      <c r="H38" s="107"/>
      <c r="I38" s="95"/>
      <c r="J38" s="96"/>
    </row>
    <row r="39" spans="1:10" ht="24.75" customHeight="1" thickBot="1">
      <c r="A39" s="90"/>
      <c r="B39" s="108">
        <v>32</v>
      </c>
      <c r="C39" s="109" t="s">
        <v>3</v>
      </c>
      <c r="D39" s="124" t="s">
        <v>4</v>
      </c>
      <c r="E39" s="131"/>
      <c r="F39" s="132"/>
      <c r="G39" s="133"/>
      <c r="H39" s="133"/>
      <c r="I39" s="95"/>
      <c r="J39" s="96"/>
    </row>
    <row r="40" spans="2:10" ht="24.75" customHeight="1">
      <c r="B40" s="81"/>
      <c r="C40" s="134"/>
      <c r="D40" s="134"/>
      <c r="E40" s="135"/>
      <c r="F40" s="135"/>
      <c r="G40" s="135"/>
      <c r="H40" s="135"/>
      <c r="I40" s="95"/>
      <c r="J40" s="96"/>
    </row>
    <row r="52" spans="3:6" ht="19.5" customHeight="1">
      <c r="C52" s="78" t="str">
        <f>+IF($E27="","",IF(EXACT($E27,$B27),$C27,IF(EXACT($E27,$B28),$C28,"VIRHE!")))</f>
        <v>VIRHE!</v>
      </c>
      <c r="D52" s="78" t="str">
        <f>+IF($E27="","",IF(EXACT($E27,$B27),$D27,IF(EXACT($E27,$B28),$D28,"VIRHE!")))</f>
        <v>VIRHE!</v>
      </c>
      <c r="E52" s="96" t="str">
        <f>+IF($E27="","",IF(EXACT($E27,$B28),$C27,IF(EXACT($E27,$B27),$C28,"VIRHE!")))</f>
        <v>VIRHE!</v>
      </c>
      <c r="F52" s="96" t="str">
        <f>+IF($E27="","",IF(EXACT($E27,$B28),$D27,IF(EXACT($E27,$B27),$D28,"VIRHE!")))</f>
        <v>VIRHE!</v>
      </c>
    </row>
    <row r="53" spans="3:6" ht="19.5" customHeight="1">
      <c r="C53" s="78" t="str">
        <f>+IF($E29="","",IF(EXACT($E29,$B29),$C29,IF(EXACT($E29,$B30),$C30,"VIRHE!")))</f>
        <v>VIRHE!</v>
      </c>
      <c r="D53" s="78" t="str">
        <f>+IF($E29="","",IF(EXACT($E29,$B29),$D29,IF(EXACT($E29,$B30),$D30,"VIRHE!")))</f>
        <v>VIRHE!</v>
      </c>
      <c r="E53" s="96" t="str">
        <f>+IF($E29="","",IF(EXACT($E29,$B30),$C29,IF(EXACT($E29,$B29),$C30,"VIRHE!")))</f>
        <v>VIRHE!</v>
      </c>
      <c r="F53" s="96" t="str">
        <f>+IF($E29="","",IF(EXACT($E29,$B30),$D29,IF(EXACT($E29,$B29),$D30,"VIRHE!")))</f>
        <v>VIRHE!</v>
      </c>
    </row>
    <row r="54" spans="3:6" ht="19.5" customHeight="1">
      <c r="C54" s="78" t="str">
        <f>+IF($E32="","",IF(EXACT($E32,$B32),$C32,IF(EXACT($E32,$B33),$C33,"VIRHE!")))</f>
        <v>VIRHE!</v>
      </c>
      <c r="D54" s="78" t="str">
        <f>+IF($E32="","",IF(EXACT($E32,$B32),$D32,IF(EXACT($E32,$B33),$D33,"VIRHE!")))</f>
        <v>VIRHE!</v>
      </c>
      <c r="E54" s="96" t="str">
        <f>+IF($E32="","",IF(EXACT($E32,$B33),$C32,IF(EXACT($E32,$B32),$C33,"VIRHE!")))</f>
        <v>VIRHE!</v>
      </c>
      <c r="F54" s="96" t="str">
        <f>+IF($E32="","",IF(EXACT($E32,$B33),$D32,IF(EXACT($E32,$B32),$D33,"VIRHE!")))</f>
        <v>VIRHE!</v>
      </c>
    </row>
    <row r="55" spans="3:6" ht="19.5" customHeight="1">
      <c r="C55" s="78" t="str">
        <f>+IF($E34="","",IF(EXACT($E34,$B34),$C34,IF(EXACT($E34,$B35),$C35,"VIRHE!")))</f>
        <v>VIRHE!</v>
      </c>
      <c r="D55" s="78" t="str">
        <f>+IF($E34="","",IF(EXACT($E34,$B34),$D34,IF(EXACT($E34,$B35),$D35,"VIRHE!")))</f>
        <v>VIRHE!</v>
      </c>
      <c r="E55" s="96" t="str">
        <f>+IF($E34="","",IF(EXACT($E34,$B35),$C34,IF(EXACT($E34,$B34),$C35,"VIRHE!")))</f>
        <v>VIRHE!</v>
      </c>
      <c r="F55" s="96" t="str">
        <f>+IF($E34="","",IF(EXACT($E34,$B35),$D34,IF(EXACT($E34,$B34),$D35,"VIRHE!")))</f>
        <v>VIRHE!</v>
      </c>
    </row>
    <row r="56" spans="3:6" ht="19.5" customHeight="1">
      <c r="C56" s="78" t="str">
        <f>+IF($E36="","",IF(EXACT($E36,$B36),$C36,IF(EXACT($E36,$B37),$C37,"VIRHE!")))</f>
        <v>VIRHE!</v>
      </c>
      <c r="D56" s="78" t="str">
        <f>+IF($E36="","",IF(EXACT($E36,$B36),$D36,IF(EXACT($E36,$B37),$D37,"VIRHE!")))</f>
        <v>VIRHE!</v>
      </c>
      <c r="E56" s="96" t="str">
        <f>+IF($E36="","",IF(EXACT($E36,$B37),$C36,IF(EXACT($E36,$B36),$C37,"VIRHE!")))</f>
        <v>VIRHE!</v>
      </c>
      <c r="F56" s="96" t="str">
        <f>+IF($E36="","",IF(EXACT($E36,$B37),$D36,IF(EXACT($E36,$B36),$D37,"VIRHE!")))</f>
        <v>VIRHE!</v>
      </c>
    </row>
    <row r="57" spans="3:6" ht="19.5" customHeight="1">
      <c r="C57" s="78" t="str">
        <f>+IF($E38="","",IF(EXACT($E38,$B38),$C38,IF(EXACT($E38,$B39),$C39,"VIRHE!")))</f>
        <v>VIRHE!</v>
      </c>
      <c r="D57" s="78" t="str">
        <f>+IF($E38="","",IF(EXACT($E38,$B38),$D38,IF(EXACT($E38,$B39),$D39,"VIRHE!")))</f>
        <v>VIRHE!</v>
      </c>
      <c r="E57" s="96" t="str">
        <f>+IF($E38="","",IF(EXACT($E38,$B39),$C38,IF(EXACT($E38,$B38),$C39,"VIRHE!")))</f>
        <v>VIRHE!</v>
      </c>
      <c r="F57" s="96" t="str">
        <f>+IF($E38="","",IF(EXACT($E38,$B39),$D38,IF(EXACT($E38,$B38),$D39,"VIRHE!")))</f>
        <v>VIRHE!</v>
      </c>
    </row>
  </sheetData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9">
    <pageSetUpPr fitToPage="1"/>
  </sheetPr>
  <dimension ref="A1:J13"/>
  <sheetViews>
    <sheetView showGridLines="0" zoomScale="75" zoomScaleNormal="75" workbookViewId="0" topLeftCell="A1">
      <selection activeCell="A1" sqref="A1"/>
    </sheetView>
  </sheetViews>
  <sheetFormatPr defaultColWidth="8.88671875" defaultRowHeight="19.5" customHeight="1"/>
  <cols>
    <col min="1" max="1" width="4.3359375" style="78" customWidth="1"/>
    <col min="2" max="2" width="3.21484375" style="96" customWidth="1"/>
    <col min="3" max="3" width="23.21484375" style="78" customWidth="1"/>
    <col min="4" max="4" width="10.5546875" style="78" customWidth="1"/>
    <col min="5" max="8" width="15.21484375" style="96" customWidth="1"/>
    <col min="9" max="16384" width="7.4453125" style="78" customWidth="1"/>
  </cols>
  <sheetData>
    <row r="1" spans="2:8" ht="19.5" customHeight="1">
      <c r="B1" s="147"/>
      <c r="C1" s="148" t="s">
        <v>164</v>
      </c>
      <c r="D1" s="382" t="s">
        <v>58</v>
      </c>
      <c r="E1" s="383"/>
      <c r="F1" s="147"/>
      <c r="G1" s="147"/>
      <c r="H1" s="149"/>
    </row>
    <row r="2" spans="2:9" ht="19.5" customHeight="1">
      <c r="B2" s="81"/>
      <c r="C2" s="82" t="s">
        <v>5</v>
      </c>
      <c r="D2" s="384" t="s">
        <v>113</v>
      </c>
      <c r="E2" s="385"/>
      <c r="F2" s="83"/>
      <c r="G2" s="83"/>
      <c r="H2" s="137"/>
      <c r="I2" s="84"/>
    </row>
    <row r="3" spans="2:9" ht="19.5" customHeight="1">
      <c r="B3" s="81"/>
      <c r="C3" s="82" t="s">
        <v>166</v>
      </c>
      <c r="D3" s="386">
        <v>39145</v>
      </c>
      <c r="E3" s="387"/>
      <c r="F3" s="85"/>
      <c r="G3" s="85"/>
      <c r="H3" s="85"/>
      <c r="I3" s="84"/>
    </row>
    <row r="4" spans="2:9" ht="24.75" customHeight="1" thickBot="1">
      <c r="B4" s="86"/>
      <c r="C4" s="87"/>
      <c r="D4" s="87"/>
      <c r="E4" s="88"/>
      <c r="F4" s="88"/>
      <c r="G4" s="88"/>
      <c r="H4" s="88"/>
      <c r="I4" s="89"/>
    </row>
    <row r="5" spans="1:10" ht="24.75" customHeight="1">
      <c r="A5" s="90"/>
      <c r="B5" s="91" t="s">
        <v>194</v>
      </c>
      <c r="C5" s="92" t="s">
        <v>114</v>
      </c>
      <c r="D5" s="138" t="s">
        <v>12</v>
      </c>
      <c r="E5" s="94"/>
      <c r="F5" s="94"/>
      <c r="G5" s="94"/>
      <c r="H5" s="85"/>
      <c r="I5" s="95"/>
      <c r="J5" s="96"/>
    </row>
    <row r="6" spans="1:10" ht="24.75" customHeight="1" thickBot="1">
      <c r="A6" s="90"/>
      <c r="B6" s="97"/>
      <c r="C6" s="98">
        <f>IF(A6="","",INDEX('[2]Nimilista'!$B$6:$B$255,A6))</f>
      </c>
      <c r="D6" s="99">
        <f>IF(A6="","",INDEX('[2]Nimilista'!$C$6:$C$255,A6))</f>
      </c>
      <c r="E6" s="100"/>
      <c r="F6" s="101" t="s">
        <v>329</v>
      </c>
      <c r="G6" s="94"/>
      <c r="H6" s="85"/>
      <c r="I6" s="95"/>
      <c r="J6" s="96"/>
    </row>
    <row r="7" spans="1:10" ht="24.75" customHeight="1">
      <c r="A7" s="90"/>
      <c r="B7" s="102"/>
      <c r="C7" s="103">
        <f>IF(A7="","",INDEX('[2]Nimilista'!$B$6:$B$255,A7))</f>
      </c>
      <c r="D7" s="139">
        <f>IF(A7="","",INDEX('[2]Nimilista'!$C$6:$C$255,A7))</f>
      </c>
      <c r="E7" s="105"/>
      <c r="F7" s="123" t="s">
        <v>330</v>
      </c>
      <c r="G7" s="107"/>
      <c r="H7" s="85"/>
      <c r="I7" s="95"/>
      <c r="J7" s="96"/>
    </row>
    <row r="8" spans="1:10" ht="24.75" customHeight="1" thickBot="1">
      <c r="A8" s="90"/>
      <c r="B8" s="108" t="s">
        <v>193</v>
      </c>
      <c r="C8" s="109" t="s">
        <v>117</v>
      </c>
      <c r="D8" s="140" t="s">
        <v>28</v>
      </c>
      <c r="E8" s="94"/>
      <c r="F8" s="106"/>
      <c r="G8" s="101" t="s">
        <v>329</v>
      </c>
      <c r="H8" s="85"/>
      <c r="I8" s="95"/>
      <c r="J8" s="96"/>
    </row>
    <row r="9" spans="1:10" ht="24.75" customHeight="1">
      <c r="A9" s="90"/>
      <c r="B9" s="91" t="s">
        <v>188</v>
      </c>
      <c r="C9" s="92" t="s">
        <v>123</v>
      </c>
      <c r="D9" s="141" t="s">
        <v>12</v>
      </c>
      <c r="E9" s="94"/>
      <c r="F9" s="106"/>
      <c r="G9" s="127" t="s">
        <v>332</v>
      </c>
      <c r="H9" s="120"/>
      <c r="I9" s="95"/>
      <c r="J9" s="96"/>
    </row>
    <row r="10" spans="1:10" ht="24.75" customHeight="1" thickBot="1">
      <c r="A10" s="90"/>
      <c r="B10" s="97"/>
      <c r="C10" s="98">
        <f>IF(A10="","",INDEX('[2]Nimilista'!$B$6:$B$255,A10))</f>
      </c>
      <c r="D10" s="99">
        <f>IF(A10="","",INDEX('[2]Nimilista'!$C$6:$C$255,A10))</f>
      </c>
      <c r="E10" s="100"/>
      <c r="F10" s="112" t="s">
        <v>264</v>
      </c>
      <c r="G10" s="107"/>
      <c r="H10" s="120"/>
      <c r="I10" s="95"/>
      <c r="J10" s="96"/>
    </row>
    <row r="11" spans="1:10" ht="24.75" customHeight="1">
      <c r="A11" s="90"/>
      <c r="B11" s="102"/>
      <c r="C11" s="103">
        <f>IF(A11="","",INDEX('[2]Nimilista'!$B$6:$B$255,A11))</f>
      </c>
      <c r="D11" s="142">
        <f>IF(A11="","",INDEX('[2]Nimilista'!$C$6:$C$255,A11))</f>
      </c>
      <c r="E11" s="105"/>
      <c r="F11" s="125" t="s">
        <v>331</v>
      </c>
      <c r="G11" s="107"/>
      <c r="H11" s="120"/>
      <c r="I11" s="95"/>
      <c r="J11" s="96"/>
    </row>
    <row r="12" spans="1:10" ht="24.75" customHeight="1" thickBot="1">
      <c r="A12" s="90"/>
      <c r="B12" s="108" t="s">
        <v>185</v>
      </c>
      <c r="C12" s="109" t="s">
        <v>128</v>
      </c>
      <c r="D12" s="143" t="s">
        <v>319</v>
      </c>
      <c r="E12" s="94"/>
      <c r="F12" s="94"/>
      <c r="G12" s="107"/>
      <c r="H12" s="120"/>
      <c r="I12" s="95"/>
      <c r="J12" s="96"/>
    </row>
    <row r="13" spans="2:10" ht="24.75" customHeight="1">
      <c r="B13" s="144"/>
      <c r="C13" s="145"/>
      <c r="D13" s="145"/>
      <c r="E13" s="85"/>
      <c r="F13" s="85"/>
      <c r="G13" s="120"/>
      <c r="H13" s="120"/>
      <c r="I13" s="95"/>
      <c r="J13" s="96"/>
    </row>
  </sheetData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7">
    <pageSetUpPr fitToPage="1"/>
  </sheetPr>
  <dimension ref="A1:J13"/>
  <sheetViews>
    <sheetView showGridLines="0" zoomScale="75" zoomScaleNormal="75" workbookViewId="0" topLeftCell="A1">
      <selection activeCell="A1" sqref="A1"/>
    </sheetView>
  </sheetViews>
  <sheetFormatPr defaultColWidth="8.88671875" defaultRowHeight="19.5" customHeight="1"/>
  <cols>
    <col min="1" max="1" width="4.3359375" style="78" customWidth="1"/>
    <col min="2" max="2" width="3.21484375" style="96" customWidth="1"/>
    <col min="3" max="3" width="23.21484375" style="78" customWidth="1"/>
    <col min="4" max="4" width="10.5546875" style="78" customWidth="1"/>
    <col min="5" max="5" width="21.77734375" style="96" customWidth="1"/>
    <col min="6" max="8" width="15.21484375" style="96" customWidth="1"/>
    <col min="9" max="16384" width="7.4453125" style="78" customWidth="1"/>
  </cols>
  <sheetData>
    <row r="1" spans="2:8" ht="19.5" customHeight="1">
      <c r="B1" s="79"/>
      <c r="C1" s="80" t="s">
        <v>164</v>
      </c>
      <c r="D1" s="376" t="s">
        <v>204</v>
      </c>
      <c r="E1" s="377"/>
      <c r="F1" s="79"/>
      <c r="G1" s="79"/>
      <c r="H1" s="136"/>
    </row>
    <row r="2" spans="2:9" ht="19.5" customHeight="1">
      <c r="B2" s="81"/>
      <c r="C2" s="82" t="s">
        <v>5</v>
      </c>
      <c r="D2" s="378" t="s">
        <v>228</v>
      </c>
      <c r="E2" s="379"/>
      <c r="F2" s="83"/>
      <c r="G2" s="83"/>
      <c r="H2" s="137"/>
      <c r="I2" s="84"/>
    </row>
    <row r="3" spans="2:9" ht="19.5" customHeight="1">
      <c r="B3" s="81"/>
      <c r="C3" s="82" t="s">
        <v>166</v>
      </c>
      <c r="D3" s="380" t="s">
        <v>203</v>
      </c>
      <c r="E3" s="381"/>
      <c r="F3" s="85"/>
      <c r="G3" s="85"/>
      <c r="H3" s="85"/>
      <c r="I3" s="84"/>
    </row>
    <row r="4" spans="2:9" ht="24.75" customHeight="1" thickBot="1">
      <c r="B4" s="86"/>
      <c r="C4" s="87"/>
      <c r="D4" s="87"/>
      <c r="E4" s="88"/>
      <c r="F4" s="88"/>
      <c r="G4" s="88"/>
      <c r="H4" s="88"/>
      <c r="I4" s="89"/>
    </row>
    <row r="5" spans="1:10" ht="24.75" customHeight="1">
      <c r="A5" s="90"/>
      <c r="B5" s="91">
        <v>1</v>
      </c>
      <c r="C5" s="92" t="s">
        <v>302</v>
      </c>
      <c r="D5" s="138">
        <f>IF(A5="","",INDEX('[1]Nimilista'!$C$6:$C$255,A5))</f>
      </c>
      <c r="E5" s="94" t="s">
        <v>16</v>
      </c>
      <c r="F5" s="94"/>
      <c r="G5" s="94"/>
      <c r="H5" s="85"/>
      <c r="I5" s="95"/>
      <c r="J5" s="96"/>
    </row>
    <row r="6" spans="1:10" ht="24.75" customHeight="1" thickBot="1">
      <c r="A6" s="90"/>
      <c r="B6" s="97">
        <v>2</v>
      </c>
      <c r="C6" s="98" t="s">
        <v>303</v>
      </c>
      <c r="D6" s="99">
        <f>IF(A6="","",INDEX('[1]Nimilista'!$C$6:$C$255,A6))</f>
      </c>
      <c r="E6" s="122" t="s">
        <v>310</v>
      </c>
      <c r="F6" s="101" t="s">
        <v>19</v>
      </c>
      <c r="G6" s="94"/>
      <c r="H6" s="85"/>
      <c r="I6" s="95"/>
      <c r="J6" s="96"/>
    </row>
    <row r="7" spans="1:10" ht="24.75" customHeight="1">
      <c r="A7" s="90"/>
      <c r="B7" s="102">
        <v>3</v>
      </c>
      <c r="C7" s="103" t="s">
        <v>304</v>
      </c>
      <c r="D7" s="139">
        <f>IF(A7="","",INDEX('[1]Nimilista'!$C$6:$C$255,A7))</f>
      </c>
      <c r="E7" s="105" t="s">
        <v>19</v>
      </c>
      <c r="F7" s="123" t="s">
        <v>229</v>
      </c>
      <c r="G7" s="107"/>
      <c r="H7" s="85"/>
      <c r="I7" s="95"/>
      <c r="J7" s="96"/>
    </row>
    <row r="8" spans="1:10" ht="24.75" customHeight="1" thickBot="1">
      <c r="A8" s="90"/>
      <c r="B8" s="108">
        <v>4</v>
      </c>
      <c r="C8" s="109" t="s">
        <v>305</v>
      </c>
      <c r="D8" s="140">
        <f>IF(A8="","",INDEX('[1]Nimilista'!$C$6:$C$255,A8))</f>
      </c>
      <c r="E8" s="125" t="s">
        <v>311</v>
      </c>
      <c r="F8" s="106"/>
      <c r="G8" s="101" t="s">
        <v>44</v>
      </c>
      <c r="H8" s="85"/>
      <c r="I8" s="95"/>
      <c r="J8" s="96"/>
    </row>
    <row r="9" spans="1:10" ht="24.75" customHeight="1">
      <c r="A9" s="90"/>
      <c r="B9" s="91">
        <v>5</v>
      </c>
      <c r="C9" s="92" t="s">
        <v>306</v>
      </c>
      <c r="D9" s="141">
        <f>IF(A9="","",INDEX('[1]Nimilista'!$C$6:$C$255,A9))</f>
      </c>
      <c r="E9" s="94" t="s">
        <v>44</v>
      </c>
      <c r="F9" s="106"/>
      <c r="G9" s="127" t="s">
        <v>334</v>
      </c>
      <c r="H9" s="120"/>
      <c r="I9" s="95"/>
      <c r="J9" s="96"/>
    </row>
    <row r="10" spans="1:10" ht="24.75" customHeight="1" thickBot="1">
      <c r="A10" s="90"/>
      <c r="B10" s="97">
        <v>6</v>
      </c>
      <c r="C10" s="98" t="s">
        <v>307</v>
      </c>
      <c r="D10" s="99">
        <f>IF(A10="","",INDEX('[1]Nimilista'!$C$6:$C$255,A10))</f>
      </c>
      <c r="E10" s="122" t="s">
        <v>312</v>
      </c>
      <c r="F10" s="112" t="s">
        <v>44</v>
      </c>
      <c r="G10" s="107"/>
      <c r="H10" s="120"/>
      <c r="I10" s="95"/>
      <c r="J10" s="96"/>
    </row>
    <row r="11" spans="1:10" ht="24.75" customHeight="1">
      <c r="A11" s="90"/>
      <c r="B11" s="102">
        <v>7</v>
      </c>
      <c r="C11" s="103" t="s">
        <v>308</v>
      </c>
      <c r="D11" s="142">
        <f>IF(A11="","",INDEX('[1]Nimilista'!$C$6:$C$255,A11))</f>
      </c>
      <c r="E11" s="105" t="s">
        <v>292</v>
      </c>
      <c r="F11" s="125" t="s">
        <v>333</v>
      </c>
      <c r="G11" s="107"/>
      <c r="H11" s="120"/>
      <c r="I11" s="95"/>
      <c r="J11" s="96"/>
    </row>
    <row r="12" spans="1:10" ht="24.75" customHeight="1" thickBot="1">
      <c r="A12" s="90"/>
      <c r="B12" s="108">
        <v>8</v>
      </c>
      <c r="C12" s="109" t="s">
        <v>309</v>
      </c>
      <c r="D12" s="143">
        <f>IF(A12="","",INDEX('[1]Nimilista'!$C$6:$C$255,A12))</f>
      </c>
      <c r="E12" s="125" t="s">
        <v>313</v>
      </c>
      <c r="F12" s="94"/>
      <c r="G12" s="107"/>
      <c r="H12" s="120"/>
      <c r="I12" s="95"/>
      <c r="J12" s="96"/>
    </row>
    <row r="13" spans="2:10" ht="24.75" customHeight="1">
      <c r="B13" s="144"/>
      <c r="C13" s="145"/>
      <c r="D13" s="145"/>
      <c r="E13" s="85"/>
      <c r="F13" s="85"/>
      <c r="G13" s="120"/>
      <c r="H13" s="120"/>
      <c r="I13" s="95"/>
      <c r="J13" s="96"/>
    </row>
  </sheetData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J13"/>
  <sheetViews>
    <sheetView showGridLines="0" zoomScale="75" zoomScaleNormal="75" workbookViewId="0" topLeftCell="A1">
      <selection activeCell="A1" sqref="A1"/>
    </sheetView>
  </sheetViews>
  <sheetFormatPr defaultColWidth="8.88671875" defaultRowHeight="19.5" customHeight="1"/>
  <cols>
    <col min="1" max="1" width="4.3359375" style="78" customWidth="1"/>
    <col min="2" max="2" width="3.21484375" style="96" customWidth="1"/>
    <col min="3" max="3" width="23.21484375" style="78" customWidth="1"/>
    <col min="4" max="4" width="10.5546875" style="78" customWidth="1"/>
    <col min="5" max="8" width="15.21484375" style="96" customWidth="1"/>
    <col min="9" max="16384" width="7.4453125" style="78" customWidth="1"/>
  </cols>
  <sheetData>
    <row r="1" spans="2:8" ht="19.5" customHeight="1">
      <c r="B1" s="147"/>
      <c r="C1" s="148" t="s">
        <v>164</v>
      </c>
      <c r="D1" s="382" t="s">
        <v>58</v>
      </c>
      <c r="E1" s="383"/>
      <c r="F1" s="147"/>
      <c r="G1" s="147"/>
      <c r="H1" s="149"/>
    </row>
    <row r="2" spans="2:9" ht="19.5" customHeight="1">
      <c r="B2" s="81"/>
      <c r="C2" s="82" t="s">
        <v>5</v>
      </c>
      <c r="D2" s="384" t="s">
        <v>157</v>
      </c>
      <c r="E2" s="385"/>
      <c r="F2" s="83"/>
      <c r="G2" s="83"/>
      <c r="H2" s="137"/>
      <c r="I2" s="84"/>
    </row>
    <row r="3" spans="2:9" ht="19.5" customHeight="1">
      <c r="B3" s="81"/>
      <c r="C3" s="82" t="s">
        <v>166</v>
      </c>
      <c r="D3" s="386">
        <v>39145</v>
      </c>
      <c r="E3" s="387"/>
      <c r="F3" s="85"/>
      <c r="G3" s="85"/>
      <c r="H3" s="85"/>
      <c r="I3" s="84"/>
    </row>
    <row r="4" spans="2:9" ht="24.75" customHeight="1" thickBot="1">
      <c r="B4" s="86"/>
      <c r="C4" s="87"/>
      <c r="D4" s="87"/>
      <c r="E4" s="88"/>
      <c r="F4" s="88"/>
      <c r="G4" s="88"/>
      <c r="H4" s="88"/>
      <c r="I4" s="89"/>
    </row>
    <row r="5" spans="1:10" ht="24.75" customHeight="1">
      <c r="A5" s="90"/>
      <c r="B5" s="91">
        <v>1</v>
      </c>
      <c r="C5" s="92" t="s">
        <v>338</v>
      </c>
      <c r="D5" s="138">
        <f>IF(A5="","",INDEX('[2]Nimilista'!$C$6:$C$255,A5))</f>
      </c>
      <c r="E5" s="94"/>
      <c r="F5" s="94"/>
      <c r="G5" s="94"/>
      <c r="H5" s="85"/>
      <c r="I5" s="95"/>
      <c r="J5" s="96"/>
    </row>
    <row r="6" spans="1:10" ht="24.75" customHeight="1" thickBot="1">
      <c r="A6" s="90"/>
      <c r="B6" s="97">
        <v>2</v>
      </c>
      <c r="C6" s="98">
        <f>IF(A6="","",INDEX('[2]Nimilista'!$B$6:$B$255,A6))</f>
      </c>
      <c r="D6" s="99">
        <f>IF(A6="","",INDEX('[2]Nimilista'!$C$6:$C$255,A6))</f>
      </c>
      <c r="E6" s="100"/>
      <c r="F6" s="101" t="s">
        <v>19</v>
      </c>
      <c r="G6" s="94"/>
      <c r="H6" s="85"/>
      <c r="I6" s="95"/>
      <c r="J6" s="96"/>
    </row>
    <row r="7" spans="1:10" ht="24.75" customHeight="1">
      <c r="A7" s="90"/>
      <c r="B7" s="102">
        <v>3</v>
      </c>
      <c r="C7" s="103">
        <f>IF(A7="","",INDEX('[2]Nimilista'!$B$6:$B$255,A7))</f>
      </c>
      <c r="D7" s="139">
        <f>IF(A7="","",INDEX('[2]Nimilista'!$C$6:$C$255,A7))</f>
      </c>
      <c r="E7" s="105"/>
      <c r="F7" s="123" t="s">
        <v>342</v>
      </c>
      <c r="G7" s="107"/>
      <c r="H7" s="85"/>
      <c r="I7" s="95"/>
      <c r="J7" s="96"/>
    </row>
    <row r="8" spans="1:10" ht="24.75" customHeight="1" thickBot="1">
      <c r="A8" s="90"/>
      <c r="B8" s="108">
        <v>4</v>
      </c>
      <c r="C8" s="109" t="s">
        <v>339</v>
      </c>
      <c r="D8" s="140">
        <f>IF(A8="","",INDEX('[2]Nimilista'!$C$6:$C$255,A8))</f>
      </c>
      <c r="E8" s="94"/>
      <c r="F8" s="106"/>
      <c r="G8" s="101" t="s">
        <v>292</v>
      </c>
      <c r="H8" s="85"/>
      <c r="I8" s="95"/>
      <c r="J8" s="96"/>
    </row>
    <row r="9" spans="1:10" ht="24.75" customHeight="1">
      <c r="A9" s="90"/>
      <c r="B9" s="91">
        <v>5</v>
      </c>
      <c r="C9" s="92" t="s">
        <v>340</v>
      </c>
      <c r="D9" s="141">
        <f>IF(A9="","",INDEX('[2]Nimilista'!$C$6:$C$255,A9))</f>
      </c>
      <c r="E9" s="94"/>
      <c r="F9" s="106"/>
      <c r="G9" s="127" t="s">
        <v>344</v>
      </c>
      <c r="H9" s="120"/>
      <c r="I9" s="95"/>
      <c r="J9" s="96"/>
    </row>
    <row r="10" spans="1:10" ht="24.75" customHeight="1" thickBot="1">
      <c r="A10" s="90"/>
      <c r="B10" s="97">
        <v>6</v>
      </c>
      <c r="C10" s="98">
        <f>IF(A10="","",INDEX('[2]Nimilista'!$B$6:$B$255,A10))</f>
      </c>
      <c r="D10" s="99">
        <f>IF(A10="","",INDEX('[2]Nimilista'!$C$6:$C$255,A10))</f>
      </c>
      <c r="E10" s="100"/>
      <c r="F10" s="112" t="s">
        <v>292</v>
      </c>
      <c r="G10" s="107"/>
      <c r="H10" s="120"/>
      <c r="I10" s="95"/>
      <c r="J10" s="96"/>
    </row>
    <row r="11" spans="1:10" ht="24.75" customHeight="1">
      <c r="A11" s="90"/>
      <c r="B11" s="102">
        <v>7</v>
      </c>
      <c r="C11" s="103">
        <f>IF(A11="","",INDEX('[2]Nimilista'!$B$6:$B$255,A11))</f>
      </c>
      <c r="D11" s="142">
        <f>IF(A11="","",INDEX('[2]Nimilista'!$C$6:$C$255,A11))</f>
      </c>
      <c r="E11" s="105"/>
      <c r="F11" s="125" t="s">
        <v>343</v>
      </c>
      <c r="G11" s="107"/>
      <c r="H11" s="120"/>
      <c r="I11" s="95"/>
      <c r="J11" s="96"/>
    </row>
    <row r="12" spans="1:10" ht="24.75" customHeight="1" thickBot="1">
      <c r="A12" s="90"/>
      <c r="B12" s="108">
        <v>8</v>
      </c>
      <c r="C12" s="109" t="s">
        <v>341</v>
      </c>
      <c r="D12" s="143">
        <f>IF(A12="","",INDEX('[2]Nimilista'!$C$6:$C$255,A12))</f>
      </c>
      <c r="E12" s="94"/>
      <c r="F12" s="94"/>
      <c r="G12" s="107"/>
      <c r="H12" s="120"/>
      <c r="I12" s="95"/>
      <c r="J12" s="96"/>
    </row>
    <row r="13" spans="2:10" ht="24.75" customHeight="1">
      <c r="B13" s="144"/>
      <c r="C13" s="145"/>
      <c r="D13" s="145"/>
      <c r="E13" s="85"/>
      <c r="F13" s="85"/>
      <c r="G13" s="120"/>
      <c r="H13" s="120"/>
      <c r="I13" s="95"/>
      <c r="J13" s="96"/>
    </row>
  </sheetData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>
    <pageSetUpPr fitToPage="1"/>
  </sheetPr>
  <dimension ref="A1:J22"/>
  <sheetViews>
    <sheetView showGridLines="0" zoomScale="75" zoomScaleNormal="75" workbookViewId="0" topLeftCell="A1">
      <selection activeCell="A1" sqref="A1"/>
    </sheetView>
  </sheetViews>
  <sheetFormatPr defaultColWidth="8.88671875" defaultRowHeight="19.5" customHeight="1"/>
  <cols>
    <col min="1" max="1" width="4.3359375" style="78" customWidth="1"/>
    <col min="2" max="2" width="3.21484375" style="96" customWidth="1"/>
    <col min="3" max="3" width="25.99609375" style="78" customWidth="1"/>
    <col min="4" max="4" width="11.99609375" style="78" customWidth="1"/>
    <col min="5" max="5" width="20.6640625" style="96" customWidth="1"/>
    <col min="6" max="8" width="15.21484375" style="96" customWidth="1"/>
    <col min="9" max="16384" width="7.4453125" style="78" customWidth="1"/>
  </cols>
  <sheetData>
    <row r="1" spans="2:8" ht="19.5" customHeight="1">
      <c r="B1" s="79"/>
      <c r="C1" s="80" t="s">
        <v>164</v>
      </c>
      <c r="D1" s="376" t="s">
        <v>204</v>
      </c>
      <c r="E1" s="377"/>
      <c r="F1" s="79"/>
      <c r="G1" s="79"/>
      <c r="H1" s="79"/>
    </row>
    <row r="2" spans="2:9" ht="19.5" customHeight="1">
      <c r="B2" s="81"/>
      <c r="C2" s="82" t="s">
        <v>5</v>
      </c>
      <c r="D2" s="378" t="s">
        <v>165</v>
      </c>
      <c r="E2" s="379"/>
      <c r="F2" s="83"/>
      <c r="G2" s="83"/>
      <c r="H2" s="83"/>
      <c r="I2" s="84"/>
    </row>
    <row r="3" spans="2:9" ht="19.5" customHeight="1">
      <c r="B3" s="81"/>
      <c r="C3" s="82" t="s">
        <v>166</v>
      </c>
      <c r="D3" s="380" t="s">
        <v>203</v>
      </c>
      <c r="E3" s="381"/>
      <c r="F3" s="85"/>
      <c r="G3" s="85"/>
      <c r="H3" s="85"/>
      <c r="I3" s="84"/>
    </row>
    <row r="4" spans="2:9" ht="24.75" customHeight="1" thickBot="1">
      <c r="B4" s="86"/>
      <c r="C4" s="87"/>
      <c r="D4" s="87"/>
      <c r="E4" s="88"/>
      <c r="F4" s="88"/>
      <c r="G4" s="88"/>
      <c r="H4" s="88"/>
      <c r="I4" s="89"/>
    </row>
    <row r="5" spans="1:10" ht="24.75" customHeight="1">
      <c r="A5" s="90"/>
      <c r="B5" s="91">
        <v>1</v>
      </c>
      <c r="C5" s="92" t="s">
        <v>167</v>
      </c>
      <c r="D5" s="93" t="s">
        <v>168</v>
      </c>
      <c r="E5" s="94" t="s">
        <v>16</v>
      </c>
      <c r="F5" s="94"/>
      <c r="G5" s="94"/>
      <c r="H5" s="94"/>
      <c r="I5" s="95"/>
      <c r="J5" s="96"/>
    </row>
    <row r="6" spans="1:10" ht="24.75" customHeight="1" thickBot="1">
      <c r="A6" s="90"/>
      <c r="B6" s="97">
        <v>2</v>
      </c>
      <c r="C6" s="98"/>
      <c r="D6" s="99">
        <f>IF(A6="","",INDEX('[1]Nimilista'!$C$6:$C$255,A6))</f>
      </c>
      <c r="E6" s="100"/>
      <c r="F6" s="101" t="s">
        <v>16</v>
      </c>
      <c r="G6" s="94"/>
      <c r="H6" s="94"/>
      <c r="I6" s="95"/>
      <c r="J6" s="96"/>
    </row>
    <row r="7" spans="1:10" ht="24.75" customHeight="1">
      <c r="A7" s="90"/>
      <c r="B7" s="102">
        <v>3</v>
      </c>
      <c r="C7" s="103" t="s">
        <v>169</v>
      </c>
      <c r="D7" s="104" t="s">
        <v>28</v>
      </c>
      <c r="E7" s="105" t="s">
        <v>19</v>
      </c>
      <c r="F7" s="123" t="s">
        <v>300</v>
      </c>
      <c r="G7" s="107"/>
      <c r="H7" s="94"/>
      <c r="I7" s="95"/>
      <c r="J7" s="96"/>
    </row>
    <row r="8" spans="1:10" ht="24.75" customHeight="1" thickBot="1">
      <c r="A8" s="90"/>
      <c r="B8" s="108">
        <v>4</v>
      </c>
      <c r="C8" s="109" t="s">
        <v>170</v>
      </c>
      <c r="D8" s="110" t="s">
        <v>4</v>
      </c>
      <c r="E8" s="125" t="s">
        <v>290</v>
      </c>
      <c r="F8" s="106"/>
      <c r="G8" s="101" t="s">
        <v>16</v>
      </c>
      <c r="H8" s="94"/>
      <c r="I8" s="95"/>
      <c r="J8" s="96"/>
    </row>
    <row r="9" spans="1:10" ht="24.75" customHeight="1">
      <c r="A9" s="90"/>
      <c r="B9" s="91">
        <v>5</v>
      </c>
      <c r="C9" s="92" t="s">
        <v>171</v>
      </c>
      <c r="D9" s="93" t="s">
        <v>27</v>
      </c>
      <c r="E9" s="94" t="s">
        <v>44</v>
      </c>
      <c r="F9" s="106"/>
      <c r="G9" s="123" t="s">
        <v>335</v>
      </c>
      <c r="H9" s="94"/>
      <c r="I9" s="95"/>
      <c r="J9" s="96"/>
    </row>
    <row r="10" spans="1:10" ht="24.75" customHeight="1" thickBot="1">
      <c r="A10" s="90"/>
      <c r="B10" s="97">
        <v>6</v>
      </c>
      <c r="C10" s="98" t="s">
        <v>172</v>
      </c>
      <c r="D10" s="111" t="s">
        <v>173</v>
      </c>
      <c r="E10" s="122" t="s">
        <v>291</v>
      </c>
      <c r="F10" s="112" t="s">
        <v>292</v>
      </c>
      <c r="G10" s="106"/>
      <c r="H10" s="94"/>
      <c r="I10" s="95"/>
      <c r="J10" s="96"/>
    </row>
    <row r="11" spans="1:10" ht="24.75" customHeight="1">
      <c r="A11" s="90"/>
      <c r="B11" s="102">
        <v>7</v>
      </c>
      <c r="C11" s="103">
        <f>IF(A11="","",INDEX('[1]Nimilista'!$B$6:$B$255,A11))</f>
      </c>
      <c r="D11" s="113">
        <f>IF(A11="","",INDEX('[1]Nimilista'!$C$6:$C$255,A11))</f>
      </c>
      <c r="E11" s="105" t="s">
        <v>292</v>
      </c>
      <c r="F11" s="125" t="s">
        <v>301</v>
      </c>
      <c r="G11" s="106"/>
      <c r="H11" s="94"/>
      <c r="I11" s="95"/>
      <c r="J11" s="96"/>
    </row>
    <row r="12" spans="1:10" ht="24.75" customHeight="1" thickBot="1">
      <c r="A12" s="90"/>
      <c r="B12" s="108">
        <v>8</v>
      </c>
      <c r="C12" s="109" t="s">
        <v>174</v>
      </c>
      <c r="D12" s="110" t="s">
        <v>175</v>
      </c>
      <c r="E12" s="94"/>
      <c r="F12" s="94"/>
      <c r="G12" s="106"/>
      <c r="H12" s="101" t="s">
        <v>16</v>
      </c>
      <c r="I12" s="95"/>
      <c r="J12" s="96"/>
    </row>
    <row r="13" spans="1:10" ht="24.75" customHeight="1" thickBot="1">
      <c r="A13" s="114"/>
      <c r="B13" s="115"/>
      <c r="C13" s="116"/>
      <c r="D13" s="116"/>
      <c r="E13" s="94"/>
      <c r="F13" s="94"/>
      <c r="G13" s="106"/>
      <c r="H13" s="146" t="s">
        <v>336</v>
      </c>
      <c r="I13" s="95"/>
      <c r="J13" s="96"/>
    </row>
    <row r="14" spans="1:10" ht="24.75" customHeight="1">
      <c r="A14" s="90"/>
      <c r="B14" s="91">
        <v>9</v>
      </c>
      <c r="C14" s="92" t="s">
        <v>176</v>
      </c>
      <c r="D14" s="93" t="s">
        <v>177</v>
      </c>
      <c r="E14" s="94" t="s">
        <v>293</v>
      </c>
      <c r="F14" s="94"/>
      <c r="G14" s="106"/>
      <c r="H14" s="107"/>
      <c r="I14" s="95"/>
      <c r="J14" s="96"/>
    </row>
    <row r="15" spans="1:10" ht="24.75" customHeight="1" thickBot="1">
      <c r="A15" s="90"/>
      <c r="B15" s="97">
        <v>10</v>
      </c>
      <c r="C15" s="98">
        <f>IF(A15="","",INDEX('[1]Nimilista'!$B$6:$B$255,A15))</f>
      </c>
      <c r="D15" s="99">
        <f>IF(A15="","",INDEX('[1]Nimilista'!$C$6:$C$255,A15))</f>
      </c>
      <c r="E15" s="100"/>
      <c r="F15" s="101" t="s">
        <v>293</v>
      </c>
      <c r="G15" s="106"/>
      <c r="H15" s="107"/>
      <c r="I15" s="95"/>
      <c r="J15" s="96"/>
    </row>
    <row r="16" spans="1:10" ht="24.75" customHeight="1">
      <c r="A16" s="90"/>
      <c r="B16" s="102">
        <v>11</v>
      </c>
      <c r="C16" s="103" t="s">
        <v>178</v>
      </c>
      <c r="D16" s="104" t="s">
        <v>73</v>
      </c>
      <c r="E16" s="105" t="s">
        <v>246</v>
      </c>
      <c r="F16" s="123" t="s">
        <v>299</v>
      </c>
      <c r="G16" s="106"/>
      <c r="H16" s="107"/>
      <c r="I16" s="95"/>
      <c r="J16" s="96"/>
    </row>
    <row r="17" spans="1:10" ht="24.75" customHeight="1" thickBot="1">
      <c r="A17" s="90"/>
      <c r="B17" s="108">
        <v>12</v>
      </c>
      <c r="C17" s="109" t="s">
        <v>179</v>
      </c>
      <c r="D17" s="110" t="s">
        <v>28</v>
      </c>
      <c r="E17" s="125" t="s">
        <v>294</v>
      </c>
      <c r="F17" s="106"/>
      <c r="G17" s="112" t="s">
        <v>297</v>
      </c>
      <c r="H17" s="107"/>
      <c r="I17" s="95"/>
      <c r="J17" s="96"/>
    </row>
    <row r="18" spans="1:10" ht="24.75" customHeight="1">
      <c r="A18" s="90"/>
      <c r="B18" s="91">
        <v>13</v>
      </c>
      <c r="C18" s="92" t="s">
        <v>180</v>
      </c>
      <c r="D18" s="93" t="s">
        <v>27</v>
      </c>
      <c r="E18" s="94" t="s">
        <v>296</v>
      </c>
      <c r="F18" s="106"/>
      <c r="G18" s="127" t="s">
        <v>337</v>
      </c>
      <c r="H18" s="107"/>
      <c r="I18" s="95"/>
      <c r="J18" s="96"/>
    </row>
    <row r="19" spans="1:10" ht="24.75" customHeight="1" thickBot="1">
      <c r="A19" s="90"/>
      <c r="B19" s="97">
        <v>14</v>
      </c>
      <c r="C19" s="98" t="s">
        <v>295</v>
      </c>
      <c r="D19" s="111" t="s">
        <v>28</v>
      </c>
      <c r="E19" s="122" t="s">
        <v>229</v>
      </c>
      <c r="F19" s="112" t="s">
        <v>297</v>
      </c>
      <c r="G19" s="107"/>
      <c r="H19" s="107"/>
      <c r="I19" s="95"/>
      <c r="J19" s="96"/>
    </row>
    <row r="20" spans="1:10" ht="24.75" customHeight="1">
      <c r="A20" s="90"/>
      <c r="B20" s="102">
        <v>15</v>
      </c>
      <c r="C20" s="103">
        <f>IF(A20="","",INDEX('[1]Nimilista'!$B$6:$B$255,A20))</f>
      </c>
      <c r="D20" s="113">
        <f>IF(A20="","",INDEX('[1]Nimilista'!$C$6:$C$255,A20))</f>
      </c>
      <c r="E20" s="105" t="s">
        <v>297</v>
      </c>
      <c r="F20" s="125" t="s">
        <v>298</v>
      </c>
      <c r="G20" s="107"/>
      <c r="H20" s="107"/>
      <c r="I20" s="95"/>
      <c r="J20" s="96"/>
    </row>
    <row r="21" spans="1:10" ht="24.75" customHeight="1" thickBot="1">
      <c r="A21" s="90"/>
      <c r="B21" s="108">
        <v>16</v>
      </c>
      <c r="C21" s="109" t="s">
        <v>181</v>
      </c>
      <c r="D21" s="110" t="s">
        <v>4</v>
      </c>
      <c r="E21" s="94"/>
      <c r="F21" s="94"/>
      <c r="G21" s="107"/>
      <c r="H21" s="107"/>
      <c r="I21" s="117"/>
      <c r="J21" s="96"/>
    </row>
    <row r="22" spans="2:10" ht="24.75" customHeight="1">
      <c r="B22" s="118"/>
      <c r="C22" s="118"/>
      <c r="D22" s="118"/>
      <c r="E22" s="119"/>
      <c r="F22" s="85"/>
      <c r="G22" s="120"/>
      <c r="H22" s="120"/>
      <c r="I22" s="95"/>
      <c r="J22" s="96"/>
    </row>
  </sheetData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Personal</cp:lastModifiedBy>
  <cp:lastPrinted>2007-02-15T21:43:50Z</cp:lastPrinted>
  <dcterms:created xsi:type="dcterms:W3CDTF">2005-05-06T10:41:36Z</dcterms:created>
  <dcterms:modified xsi:type="dcterms:W3CDTF">2007-03-04T15:11:45Z</dcterms:modified>
  <cp:category/>
  <cp:version/>
  <cp:contentType/>
  <cp:contentStatus/>
</cp:coreProperties>
</file>